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12" yWindow="4008" windowWidth="19260" windowHeight="8040" tabRatio="908" firstSheet="49" activeTab="62"/>
  </bookViews>
  <sheets>
    <sheet name="Caratula" sheetId="65" r:id="rId1"/>
    <sheet name="ECG-1" sheetId="149" r:id="rId2"/>
    <sheet name="ECG-2" sheetId="150" r:id="rId3"/>
    <sheet name="EPC" sheetId="54" r:id="rId4"/>
    <sheet name="APP-1" sheetId="8" r:id="rId5"/>
    <sheet name="APP-2" sheetId="68" r:id="rId6"/>
    <sheet name="APP-3 PRONAPRED" sheetId="96" r:id="rId7"/>
    <sheet name="APP-3 FORTALECIMIENTO II" sheetId="97" r:id="rId8"/>
    <sheet name="APP-3 FORTALECIMIENTI IV" sheetId="98" r:id="rId9"/>
    <sheet name="APP-3 FORTALECIMIENTO VI" sheetId="99" r:id="rId10"/>
    <sheet name="APP-3 REGIONALES" sheetId="100" r:id="rId11"/>
    <sheet name="APP-3 FORTALECE III" sheetId="101" r:id="rId12"/>
    <sheet name="APP-3 FORTALECE IV" sheetId="102" r:id="rId13"/>
    <sheet name="APP-3 FORTA. REM. INT. 12" sheetId="103" r:id="rId14"/>
    <sheet name="APP-3 FORTA. REM. INT 13" sheetId="111" r:id="rId15"/>
    <sheet name="APP-3 FORTA. REM. INT. 14" sheetId="112" r:id="rId16"/>
    <sheet name="APP-3 FORTA. LIQ. INT 15" sheetId="113" r:id="rId17"/>
    <sheet name="APP-3 FORTA. REM. PRI. 15" sheetId="114" r:id="rId18"/>
    <sheet name="APP-3 FORTA. REM. INT. 15" sheetId="115" r:id="rId19"/>
    <sheet name="APP-3 FORTAMUN" sheetId="116" r:id="rId20"/>
    <sheet name="APP-3 FORTA. LIQ. INT. 16" sheetId="117" r:id="rId21"/>
    <sheet name="APP-3 FAFEF REM. PRI. 15" sheetId="110" r:id="rId22"/>
    <sheet name="APP-3 FAFEF REM. INT. 15" sheetId="107" r:id="rId23"/>
    <sheet name="APP-3 FAFEF" sheetId="108" r:id="rId24"/>
    <sheet name="APP-3 FAIS LIQ. PRI. 14" sheetId="109" r:id="rId25"/>
    <sheet name="APP-3 FAIS REM. PRI. 14" sheetId="106" r:id="rId26"/>
    <sheet name="APP-3 FAIS REM. INT. 14" sheetId="105" r:id="rId27"/>
    <sheet name="APP-3 FAIS LIQ. INT. 15" sheetId="130" r:id="rId28"/>
    <sheet name="APP-3 FAIS REM. PRI 15" sheetId="131" r:id="rId29"/>
    <sheet name="APP-3 FAIS REM. INT. 15" sheetId="132" r:id="rId30"/>
    <sheet name="APP-3 FAIS" sheetId="133" r:id="rId31"/>
    <sheet name="APP-3 FAIS LIQ. INT. 16" sheetId="134" r:id="rId32"/>
    <sheet name="APP-3 CULTURA (TEATRO)" sheetId="124" r:id="rId33"/>
    <sheet name="APP-3 CULTURA (MUSEO)" sheetId="125" r:id="rId34"/>
    <sheet name="APP-3 CULTURA (CINE)" sheetId="126" r:id="rId35"/>
    <sheet name="APP-3 CULTURA (BIBLIOTECAS)" sheetId="127" r:id="rId36"/>
    <sheet name="ARF_PRONAPRED" sheetId="135" r:id="rId37"/>
    <sheet name="PROG. REGIONALES III" sheetId="155" r:id="rId38"/>
    <sheet name="ARF. FORTALECIMIENTO II" sheetId="138" r:id="rId39"/>
    <sheet name="ARF-FORTALECIMIENTO III" sheetId="136" r:id="rId40"/>
    <sheet name="ARF-FORTALECIMIENTO VI" sheetId="137" r:id="rId41"/>
    <sheet name="ARF FORTAMUN" sheetId="139" r:id="rId42"/>
    <sheet name="ARF FORTAMUN 5P126" sheetId="140" r:id="rId43"/>
    <sheet name="ARF FORTAMUN 5P136 " sheetId="141" r:id="rId44"/>
    <sheet name="ARF FORTAMUN 5P146" sheetId="142" r:id="rId45"/>
    <sheet name="ARF FORTAMUN 5P154" sheetId="151" r:id="rId46"/>
    <sheet name="ARF FORTAMUN 5P155" sheetId="143" r:id="rId47"/>
    <sheet name="ARF FORTAMUN 5P156 " sheetId="144" r:id="rId48"/>
    <sheet name="ARF FORTAMUN 5P164" sheetId="152" r:id="rId49"/>
    <sheet name="ARF-FAFEF" sheetId="145" r:id="rId50"/>
    <sheet name="ARF-FAFEF 5P255" sheetId="156" r:id="rId51"/>
    <sheet name="ARF-FAFEF 5P256" sheetId="157" r:id="rId52"/>
    <sheet name="ARF-FAIS" sheetId="146" r:id="rId53"/>
    <sheet name="AR " sheetId="147" r:id="rId54"/>
    <sheet name="IPP FORTAMUN" sheetId="47" r:id="rId55"/>
    <sheet name="IPP FAFEF" sheetId="148" r:id="rId56"/>
    <sheet name="EAP" sheetId="84" r:id="rId57"/>
    <sheet name="ADS-1" sheetId="22" r:id="rId58"/>
    <sheet name="ADS-2" sheetId="53" r:id="rId59"/>
    <sheet name="SAP" sheetId="26" r:id="rId60"/>
    <sheet name="FIC" sheetId="86" r:id="rId61"/>
    <sheet name="AUR" sheetId="71" r:id="rId62"/>
    <sheet name="PPD" sheetId="67" r:id="rId63"/>
  </sheets>
  <externalReferences>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_______EJE1" localSheetId="53">[1]INICIO!$Y$166:$Y$186</definedName>
    <definedName name="_______EJE1" localSheetId="41">[1]INICIO!$Y$166:$Y$186</definedName>
    <definedName name="_______EJE1" localSheetId="42">[1]INICIO!$Y$166:$Y$186</definedName>
    <definedName name="_______EJE1" localSheetId="43">[1]INICIO!$Y$166:$Y$186</definedName>
    <definedName name="_______EJE1" localSheetId="44">[1]INICIO!$Y$166:$Y$186</definedName>
    <definedName name="_______EJE1" localSheetId="45">[1]INICIO!$Y$166:$Y$186</definedName>
    <definedName name="_______EJE1" localSheetId="46">[1]INICIO!$Y$166:$Y$186</definedName>
    <definedName name="_______EJE1" localSheetId="47">[1]INICIO!$Y$166:$Y$186</definedName>
    <definedName name="_______EJE1" localSheetId="48">[1]INICIO!$Y$166:$Y$186</definedName>
    <definedName name="_______EJE1" localSheetId="38">[1]INICIO!$Y$166:$Y$186</definedName>
    <definedName name="_______EJE1" localSheetId="36">[1]INICIO!$Y$166:$Y$186</definedName>
    <definedName name="_______EJE1" localSheetId="49">[1]INICIO!$Y$166:$Y$186</definedName>
    <definedName name="_______EJE1" localSheetId="50">[1]INICIO!$Y$166:$Y$186</definedName>
    <definedName name="_______EJE1" localSheetId="51">[1]INICIO!$Y$166:$Y$186</definedName>
    <definedName name="_______EJE1" localSheetId="52">[1]INICIO!$Y$166:$Y$186</definedName>
    <definedName name="_______EJE1" localSheetId="39">[1]INICIO!$Y$166:$Y$186</definedName>
    <definedName name="_______EJE1" localSheetId="40">[1]INICIO!$Y$166:$Y$186</definedName>
    <definedName name="_______EJE1" localSheetId="37">[1]INICIO!$Y$166:$Y$186</definedName>
    <definedName name="_______EJE1">[2]INICIO!$Y$166:$Y$186</definedName>
    <definedName name="_______EJE2" localSheetId="53">[1]INICIO!$Y$188:$Y$229</definedName>
    <definedName name="_______EJE2" localSheetId="41">[1]INICIO!$Y$188:$Y$229</definedName>
    <definedName name="_______EJE2" localSheetId="42">[1]INICIO!$Y$188:$Y$229</definedName>
    <definedName name="_______EJE2" localSheetId="43">[1]INICIO!$Y$188:$Y$229</definedName>
    <definedName name="_______EJE2" localSheetId="44">[1]INICIO!$Y$188:$Y$229</definedName>
    <definedName name="_______EJE2" localSheetId="45">[1]INICIO!$Y$188:$Y$229</definedName>
    <definedName name="_______EJE2" localSheetId="46">[1]INICIO!$Y$188:$Y$229</definedName>
    <definedName name="_______EJE2" localSheetId="47">[1]INICIO!$Y$188:$Y$229</definedName>
    <definedName name="_______EJE2" localSheetId="48">[1]INICIO!$Y$188:$Y$229</definedName>
    <definedName name="_______EJE2" localSheetId="38">[1]INICIO!$Y$188:$Y$229</definedName>
    <definedName name="_______EJE2" localSheetId="36">[1]INICIO!$Y$188:$Y$229</definedName>
    <definedName name="_______EJE2" localSheetId="49">[1]INICIO!$Y$188:$Y$229</definedName>
    <definedName name="_______EJE2" localSheetId="50">[1]INICIO!$Y$188:$Y$229</definedName>
    <definedName name="_______EJE2" localSheetId="51">[1]INICIO!$Y$188:$Y$229</definedName>
    <definedName name="_______EJE2" localSheetId="52">[1]INICIO!$Y$188:$Y$229</definedName>
    <definedName name="_______EJE2" localSheetId="39">[1]INICIO!$Y$188:$Y$229</definedName>
    <definedName name="_______EJE2" localSheetId="40">[1]INICIO!$Y$188:$Y$229</definedName>
    <definedName name="_______EJE2" localSheetId="37">[1]INICIO!$Y$188:$Y$229</definedName>
    <definedName name="_______EJE2">[2]INICIO!$Y$188:$Y$229</definedName>
    <definedName name="_______EJE3" localSheetId="53">[1]INICIO!$Y$231:$Y$247</definedName>
    <definedName name="_______EJE3" localSheetId="41">[1]INICIO!$Y$231:$Y$247</definedName>
    <definedName name="_______EJE3" localSheetId="42">[1]INICIO!$Y$231:$Y$247</definedName>
    <definedName name="_______EJE3" localSheetId="43">[1]INICIO!$Y$231:$Y$247</definedName>
    <definedName name="_______EJE3" localSheetId="44">[1]INICIO!$Y$231:$Y$247</definedName>
    <definedName name="_______EJE3" localSheetId="45">[1]INICIO!$Y$231:$Y$247</definedName>
    <definedName name="_______EJE3" localSheetId="46">[1]INICIO!$Y$231:$Y$247</definedName>
    <definedName name="_______EJE3" localSheetId="47">[1]INICIO!$Y$231:$Y$247</definedName>
    <definedName name="_______EJE3" localSheetId="48">[1]INICIO!$Y$231:$Y$247</definedName>
    <definedName name="_______EJE3" localSheetId="38">[1]INICIO!$Y$231:$Y$247</definedName>
    <definedName name="_______EJE3" localSheetId="36">[1]INICIO!$Y$231:$Y$247</definedName>
    <definedName name="_______EJE3" localSheetId="49">[1]INICIO!$Y$231:$Y$247</definedName>
    <definedName name="_______EJE3" localSheetId="50">[1]INICIO!$Y$231:$Y$247</definedName>
    <definedName name="_______EJE3" localSheetId="51">[1]INICIO!$Y$231:$Y$247</definedName>
    <definedName name="_______EJE3" localSheetId="52">[1]INICIO!$Y$231:$Y$247</definedName>
    <definedName name="_______EJE3" localSheetId="39">[1]INICIO!$Y$231:$Y$247</definedName>
    <definedName name="_______EJE3" localSheetId="40">[1]INICIO!$Y$231:$Y$247</definedName>
    <definedName name="_______EJE3" localSheetId="37">[1]INICIO!$Y$231:$Y$247</definedName>
    <definedName name="_______EJE3">[2]INICIO!$Y$231:$Y$247</definedName>
    <definedName name="_______EJE4" localSheetId="53">[1]INICIO!$Y$249:$Y$272</definedName>
    <definedName name="_______EJE4" localSheetId="41">[1]INICIO!$Y$249:$Y$272</definedName>
    <definedName name="_______EJE4" localSheetId="42">[1]INICIO!$Y$249:$Y$272</definedName>
    <definedName name="_______EJE4" localSheetId="43">[1]INICIO!$Y$249:$Y$272</definedName>
    <definedName name="_______EJE4" localSheetId="44">[1]INICIO!$Y$249:$Y$272</definedName>
    <definedName name="_______EJE4" localSheetId="45">[1]INICIO!$Y$249:$Y$272</definedName>
    <definedName name="_______EJE4" localSheetId="46">[1]INICIO!$Y$249:$Y$272</definedName>
    <definedName name="_______EJE4" localSheetId="47">[1]INICIO!$Y$249:$Y$272</definedName>
    <definedName name="_______EJE4" localSheetId="48">[1]INICIO!$Y$249:$Y$272</definedName>
    <definedName name="_______EJE4" localSheetId="38">[1]INICIO!$Y$249:$Y$272</definedName>
    <definedName name="_______EJE4" localSheetId="36">[1]INICIO!$Y$249:$Y$272</definedName>
    <definedName name="_______EJE4" localSheetId="49">[1]INICIO!$Y$249:$Y$272</definedName>
    <definedName name="_______EJE4" localSheetId="50">[1]INICIO!$Y$249:$Y$272</definedName>
    <definedName name="_______EJE4" localSheetId="51">[1]INICIO!$Y$249:$Y$272</definedName>
    <definedName name="_______EJE4" localSheetId="52">[1]INICIO!$Y$249:$Y$272</definedName>
    <definedName name="_______EJE4" localSheetId="39">[1]INICIO!$Y$249:$Y$272</definedName>
    <definedName name="_______EJE4" localSheetId="40">[1]INICIO!$Y$249:$Y$272</definedName>
    <definedName name="_______EJE4" localSheetId="37">[1]INICIO!$Y$249:$Y$272</definedName>
    <definedName name="_______EJE4">[2]INICIO!$Y$249:$Y$272</definedName>
    <definedName name="_______EJE5" localSheetId="53">[1]INICIO!$Y$274:$Y$287</definedName>
    <definedName name="_______EJE5" localSheetId="41">[1]INICIO!$Y$274:$Y$287</definedName>
    <definedName name="_______EJE5" localSheetId="42">[1]INICIO!$Y$274:$Y$287</definedName>
    <definedName name="_______EJE5" localSheetId="43">[1]INICIO!$Y$274:$Y$287</definedName>
    <definedName name="_______EJE5" localSheetId="44">[1]INICIO!$Y$274:$Y$287</definedName>
    <definedName name="_______EJE5" localSheetId="45">[1]INICIO!$Y$274:$Y$287</definedName>
    <definedName name="_______EJE5" localSheetId="46">[1]INICIO!$Y$274:$Y$287</definedName>
    <definedName name="_______EJE5" localSheetId="47">[1]INICIO!$Y$274:$Y$287</definedName>
    <definedName name="_______EJE5" localSheetId="48">[1]INICIO!$Y$274:$Y$287</definedName>
    <definedName name="_______EJE5" localSheetId="38">[1]INICIO!$Y$274:$Y$287</definedName>
    <definedName name="_______EJE5" localSheetId="36">[1]INICIO!$Y$274:$Y$287</definedName>
    <definedName name="_______EJE5" localSheetId="49">[1]INICIO!$Y$274:$Y$287</definedName>
    <definedName name="_______EJE5" localSheetId="50">[1]INICIO!$Y$274:$Y$287</definedName>
    <definedName name="_______EJE5" localSheetId="51">[1]INICIO!$Y$274:$Y$287</definedName>
    <definedName name="_______EJE5" localSheetId="52">[1]INICIO!$Y$274:$Y$287</definedName>
    <definedName name="_______EJE5" localSheetId="39">[1]INICIO!$Y$274:$Y$287</definedName>
    <definedName name="_______EJE5" localSheetId="40">[1]INICIO!$Y$274:$Y$287</definedName>
    <definedName name="_______EJE5" localSheetId="37">[1]INICIO!$Y$274:$Y$287</definedName>
    <definedName name="_______EJE5">[2]INICIO!$Y$274:$Y$287</definedName>
    <definedName name="_______EJE6" localSheetId="53">[1]INICIO!$Y$289:$Y$314</definedName>
    <definedName name="_______EJE6" localSheetId="41">[1]INICIO!$Y$289:$Y$314</definedName>
    <definedName name="_______EJE6" localSheetId="42">[1]INICIO!$Y$289:$Y$314</definedName>
    <definedName name="_______EJE6" localSheetId="43">[1]INICIO!$Y$289:$Y$314</definedName>
    <definedName name="_______EJE6" localSheetId="44">[1]INICIO!$Y$289:$Y$314</definedName>
    <definedName name="_______EJE6" localSheetId="45">[1]INICIO!$Y$289:$Y$314</definedName>
    <definedName name="_______EJE6" localSheetId="46">[1]INICIO!$Y$289:$Y$314</definedName>
    <definedName name="_______EJE6" localSheetId="47">[1]INICIO!$Y$289:$Y$314</definedName>
    <definedName name="_______EJE6" localSheetId="48">[1]INICIO!$Y$289:$Y$314</definedName>
    <definedName name="_______EJE6" localSheetId="38">[1]INICIO!$Y$289:$Y$314</definedName>
    <definedName name="_______EJE6" localSheetId="36">[1]INICIO!$Y$289:$Y$314</definedName>
    <definedName name="_______EJE6" localSheetId="49">[1]INICIO!$Y$289:$Y$314</definedName>
    <definedName name="_______EJE6" localSheetId="50">[1]INICIO!$Y$289:$Y$314</definedName>
    <definedName name="_______EJE6" localSheetId="51">[1]INICIO!$Y$289:$Y$314</definedName>
    <definedName name="_______EJE6" localSheetId="52">[1]INICIO!$Y$289:$Y$314</definedName>
    <definedName name="_______EJE6" localSheetId="39">[1]INICIO!$Y$289:$Y$314</definedName>
    <definedName name="_______EJE6" localSheetId="40">[1]INICIO!$Y$289:$Y$314</definedName>
    <definedName name="_______EJE6" localSheetId="37">[1]INICIO!$Y$289:$Y$314</definedName>
    <definedName name="_______EJE6">[2]INICIO!$Y$289:$Y$314</definedName>
    <definedName name="_______EJE7" localSheetId="53">[1]INICIO!$Y$316:$Y$356</definedName>
    <definedName name="_______EJE7" localSheetId="41">[1]INICIO!$Y$316:$Y$356</definedName>
    <definedName name="_______EJE7" localSheetId="42">[1]INICIO!$Y$316:$Y$356</definedName>
    <definedName name="_______EJE7" localSheetId="43">[1]INICIO!$Y$316:$Y$356</definedName>
    <definedName name="_______EJE7" localSheetId="44">[1]INICIO!$Y$316:$Y$356</definedName>
    <definedName name="_______EJE7" localSheetId="45">[1]INICIO!$Y$316:$Y$356</definedName>
    <definedName name="_______EJE7" localSheetId="46">[1]INICIO!$Y$316:$Y$356</definedName>
    <definedName name="_______EJE7" localSheetId="47">[1]INICIO!$Y$316:$Y$356</definedName>
    <definedName name="_______EJE7" localSheetId="48">[1]INICIO!$Y$316:$Y$356</definedName>
    <definedName name="_______EJE7" localSheetId="38">[1]INICIO!$Y$316:$Y$356</definedName>
    <definedName name="_______EJE7" localSheetId="36">[1]INICIO!$Y$316:$Y$356</definedName>
    <definedName name="_______EJE7" localSheetId="49">[1]INICIO!$Y$316:$Y$356</definedName>
    <definedName name="_______EJE7" localSheetId="50">[1]INICIO!$Y$316:$Y$356</definedName>
    <definedName name="_______EJE7" localSheetId="51">[1]INICIO!$Y$316:$Y$356</definedName>
    <definedName name="_______EJE7" localSheetId="52">[1]INICIO!$Y$316:$Y$356</definedName>
    <definedName name="_______EJE7" localSheetId="39">[1]INICIO!$Y$316:$Y$356</definedName>
    <definedName name="_______EJE7" localSheetId="40">[1]INICIO!$Y$316:$Y$356</definedName>
    <definedName name="_______EJE7" localSheetId="37">[1]INICIO!$Y$316:$Y$356</definedName>
    <definedName name="_______EJE7">[2]INICIO!$Y$316:$Y$356</definedName>
    <definedName name="______EJE1" localSheetId="53">[1]INICIO!$Y$166:$Y$186</definedName>
    <definedName name="______EJE1" localSheetId="41">[1]INICIO!$Y$166:$Y$186</definedName>
    <definedName name="______EJE1" localSheetId="42">[1]INICIO!$Y$166:$Y$186</definedName>
    <definedName name="______EJE1" localSheetId="43">[1]INICIO!$Y$166:$Y$186</definedName>
    <definedName name="______EJE1" localSheetId="44">[1]INICIO!$Y$166:$Y$186</definedName>
    <definedName name="______EJE1" localSheetId="45">[1]INICIO!$Y$166:$Y$186</definedName>
    <definedName name="______EJE1" localSheetId="46">[1]INICIO!$Y$166:$Y$186</definedName>
    <definedName name="______EJE1" localSheetId="47">[1]INICIO!$Y$166:$Y$186</definedName>
    <definedName name="______EJE1" localSheetId="48">[1]INICIO!$Y$166:$Y$186</definedName>
    <definedName name="______EJE1" localSheetId="38">[1]INICIO!$Y$166:$Y$186</definedName>
    <definedName name="______EJE1" localSheetId="36">[1]INICIO!$Y$166:$Y$186</definedName>
    <definedName name="______EJE1" localSheetId="49">[1]INICIO!$Y$166:$Y$186</definedName>
    <definedName name="______EJE1" localSheetId="50">[1]INICIO!$Y$166:$Y$186</definedName>
    <definedName name="______EJE1" localSheetId="51">[1]INICIO!$Y$166:$Y$186</definedName>
    <definedName name="______EJE1" localSheetId="52">[1]INICIO!$Y$166:$Y$186</definedName>
    <definedName name="______EJE1" localSheetId="39">[1]INICIO!$Y$166:$Y$186</definedName>
    <definedName name="______EJE1" localSheetId="40">[1]INICIO!$Y$166:$Y$186</definedName>
    <definedName name="______EJE1" localSheetId="37">[1]INICIO!$Y$166:$Y$186</definedName>
    <definedName name="______EJE1">[2]INICIO!$Y$166:$Y$186</definedName>
    <definedName name="______EJE2" localSheetId="53">[1]INICIO!$Y$188:$Y$229</definedName>
    <definedName name="______EJE2" localSheetId="41">[1]INICIO!$Y$188:$Y$229</definedName>
    <definedName name="______EJE2" localSheetId="42">[1]INICIO!$Y$188:$Y$229</definedName>
    <definedName name="______EJE2" localSheetId="43">[1]INICIO!$Y$188:$Y$229</definedName>
    <definedName name="______EJE2" localSheetId="44">[1]INICIO!$Y$188:$Y$229</definedName>
    <definedName name="______EJE2" localSheetId="45">[1]INICIO!$Y$188:$Y$229</definedName>
    <definedName name="______EJE2" localSheetId="46">[1]INICIO!$Y$188:$Y$229</definedName>
    <definedName name="______EJE2" localSheetId="47">[1]INICIO!$Y$188:$Y$229</definedName>
    <definedName name="______EJE2" localSheetId="48">[1]INICIO!$Y$188:$Y$229</definedName>
    <definedName name="______EJE2" localSheetId="38">[1]INICIO!$Y$188:$Y$229</definedName>
    <definedName name="______EJE2" localSheetId="36">[1]INICIO!$Y$188:$Y$229</definedName>
    <definedName name="______EJE2" localSheetId="49">[1]INICIO!$Y$188:$Y$229</definedName>
    <definedName name="______EJE2" localSheetId="50">[1]INICIO!$Y$188:$Y$229</definedName>
    <definedName name="______EJE2" localSheetId="51">[1]INICIO!$Y$188:$Y$229</definedName>
    <definedName name="______EJE2" localSheetId="52">[1]INICIO!$Y$188:$Y$229</definedName>
    <definedName name="______EJE2" localSheetId="39">[1]INICIO!$Y$188:$Y$229</definedName>
    <definedName name="______EJE2" localSheetId="40">[1]INICIO!$Y$188:$Y$229</definedName>
    <definedName name="______EJE2" localSheetId="37">[1]INICIO!$Y$188:$Y$229</definedName>
    <definedName name="______EJE2">[2]INICIO!$Y$188:$Y$229</definedName>
    <definedName name="______EJE3" localSheetId="53">[1]INICIO!$Y$231:$Y$247</definedName>
    <definedName name="______EJE3" localSheetId="41">[1]INICIO!$Y$231:$Y$247</definedName>
    <definedName name="______EJE3" localSheetId="42">[1]INICIO!$Y$231:$Y$247</definedName>
    <definedName name="______EJE3" localSheetId="43">[1]INICIO!$Y$231:$Y$247</definedName>
    <definedName name="______EJE3" localSheetId="44">[1]INICIO!$Y$231:$Y$247</definedName>
    <definedName name="______EJE3" localSheetId="45">[1]INICIO!$Y$231:$Y$247</definedName>
    <definedName name="______EJE3" localSheetId="46">[1]INICIO!$Y$231:$Y$247</definedName>
    <definedName name="______EJE3" localSheetId="47">[1]INICIO!$Y$231:$Y$247</definedName>
    <definedName name="______EJE3" localSheetId="48">[1]INICIO!$Y$231:$Y$247</definedName>
    <definedName name="______EJE3" localSheetId="38">[1]INICIO!$Y$231:$Y$247</definedName>
    <definedName name="______EJE3" localSheetId="36">[1]INICIO!$Y$231:$Y$247</definedName>
    <definedName name="______EJE3" localSheetId="49">[1]INICIO!$Y$231:$Y$247</definedName>
    <definedName name="______EJE3" localSheetId="50">[1]INICIO!$Y$231:$Y$247</definedName>
    <definedName name="______EJE3" localSheetId="51">[1]INICIO!$Y$231:$Y$247</definedName>
    <definedName name="______EJE3" localSheetId="52">[1]INICIO!$Y$231:$Y$247</definedName>
    <definedName name="______EJE3" localSheetId="39">[1]INICIO!$Y$231:$Y$247</definedName>
    <definedName name="______EJE3" localSheetId="40">[1]INICIO!$Y$231:$Y$247</definedName>
    <definedName name="______EJE3" localSheetId="37">[1]INICIO!$Y$231:$Y$247</definedName>
    <definedName name="______EJE3">[2]INICIO!$Y$231:$Y$247</definedName>
    <definedName name="______EJE4" localSheetId="53">[1]INICIO!$Y$249:$Y$272</definedName>
    <definedName name="______EJE4" localSheetId="41">[1]INICIO!$Y$249:$Y$272</definedName>
    <definedName name="______EJE4" localSheetId="42">[1]INICIO!$Y$249:$Y$272</definedName>
    <definedName name="______EJE4" localSheetId="43">[1]INICIO!$Y$249:$Y$272</definedName>
    <definedName name="______EJE4" localSheetId="44">[1]INICIO!$Y$249:$Y$272</definedName>
    <definedName name="______EJE4" localSheetId="45">[1]INICIO!$Y$249:$Y$272</definedName>
    <definedName name="______EJE4" localSheetId="46">[1]INICIO!$Y$249:$Y$272</definedName>
    <definedName name="______EJE4" localSheetId="47">[1]INICIO!$Y$249:$Y$272</definedName>
    <definedName name="______EJE4" localSheetId="48">[1]INICIO!$Y$249:$Y$272</definedName>
    <definedName name="______EJE4" localSheetId="38">[1]INICIO!$Y$249:$Y$272</definedName>
    <definedName name="______EJE4" localSheetId="36">[1]INICIO!$Y$249:$Y$272</definedName>
    <definedName name="______EJE4" localSheetId="49">[1]INICIO!$Y$249:$Y$272</definedName>
    <definedName name="______EJE4" localSheetId="50">[1]INICIO!$Y$249:$Y$272</definedName>
    <definedName name="______EJE4" localSheetId="51">[1]INICIO!$Y$249:$Y$272</definedName>
    <definedName name="______EJE4" localSheetId="52">[1]INICIO!$Y$249:$Y$272</definedName>
    <definedName name="______EJE4" localSheetId="39">[1]INICIO!$Y$249:$Y$272</definedName>
    <definedName name="______EJE4" localSheetId="40">[1]INICIO!$Y$249:$Y$272</definedName>
    <definedName name="______EJE4" localSheetId="37">[1]INICIO!$Y$249:$Y$272</definedName>
    <definedName name="______EJE4">[2]INICIO!$Y$249:$Y$272</definedName>
    <definedName name="______EJE5" localSheetId="53">[1]INICIO!$Y$274:$Y$287</definedName>
    <definedName name="______EJE5" localSheetId="41">[1]INICIO!$Y$274:$Y$287</definedName>
    <definedName name="______EJE5" localSheetId="42">[1]INICIO!$Y$274:$Y$287</definedName>
    <definedName name="______EJE5" localSheetId="43">[1]INICIO!$Y$274:$Y$287</definedName>
    <definedName name="______EJE5" localSheetId="44">[1]INICIO!$Y$274:$Y$287</definedName>
    <definedName name="______EJE5" localSheetId="45">[1]INICIO!$Y$274:$Y$287</definedName>
    <definedName name="______EJE5" localSheetId="46">[1]INICIO!$Y$274:$Y$287</definedName>
    <definedName name="______EJE5" localSheetId="47">[1]INICIO!$Y$274:$Y$287</definedName>
    <definedName name="______EJE5" localSheetId="48">[1]INICIO!$Y$274:$Y$287</definedName>
    <definedName name="______EJE5" localSheetId="38">[1]INICIO!$Y$274:$Y$287</definedName>
    <definedName name="______EJE5" localSheetId="36">[1]INICIO!$Y$274:$Y$287</definedName>
    <definedName name="______EJE5" localSheetId="49">[1]INICIO!$Y$274:$Y$287</definedName>
    <definedName name="______EJE5" localSheetId="50">[1]INICIO!$Y$274:$Y$287</definedName>
    <definedName name="______EJE5" localSheetId="51">[1]INICIO!$Y$274:$Y$287</definedName>
    <definedName name="______EJE5" localSheetId="52">[1]INICIO!$Y$274:$Y$287</definedName>
    <definedName name="______EJE5" localSheetId="39">[1]INICIO!$Y$274:$Y$287</definedName>
    <definedName name="______EJE5" localSheetId="40">[1]INICIO!$Y$274:$Y$287</definedName>
    <definedName name="______EJE5" localSheetId="37">[1]INICIO!$Y$274:$Y$287</definedName>
    <definedName name="______EJE5">[2]INICIO!$Y$274:$Y$287</definedName>
    <definedName name="______EJE6" localSheetId="53">[1]INICIO!$Y$289:$Y$314</definedName>
    <definedName name="______EJE6" localSheetId="41">[1]INICIO!$Y$289:$Y$314</definedName>
    <definedName name="______EJE6" localSheetId="42">[1]INICIO!$Y$289:$Y$314</definedName>
    <definedName name="______EJE6" localSheetId="43">[1]INICIO!$Y$289:$Y$314</definedName>
    <definedName name="______EJE6" localSheetId="44">[1]INICIO!$Y$289:$Y$314</definedName>
    <definedName name="______EJE6" localSheetId="45">[1]INICIO!$Y$289:$Y$314</definedName>
    <definedName name="______EJE6" localSheetId="46">[1]INICIO!$Y$289:$Y$314</definedName>
    <definedName name="______EJE6" localSheetId="47">[1]INICIO!$Y$289:$Y$314</definedName>
    <definedName name="______EJE6" localSheetId="48">[1]INICIO!$Y$289:$Y$314</definedName>
    <definedName name="______EJE6" localSheetId="38">[1]INICIO!$Y$289:$Y$314</definedName>
    <definedName name="______EJE6" localSheetId="36">[1]INICIO!$Y$289:$Y$314</definedName>
    <definedName name="______EJE6" localSheetId="49">[1]INICIO!$Y$289:$Y$314</definedName>
    <definedName name="______EJE6" localSheetId="50">[1]INICIO!$Y$289:$Y$314</definedName>
    <definedName name="______EJE6" localSheetId="51">[1]INICIO!$Y$289:$Y$314</definedName>
    <definedName name="______EJE6" localSheetId="52">[1]INICIO!$Y$289:$Y$314</definedName>
    <definedName name="______EJE6" localSheetId="39">[1]INICIO!$Y$289:$Y$314</definedName>
    <definedName name="______EJE6" localSheetId="40">[1]INICIO!$Y$289:$Y$314</definedName>
    <definedName name="______EJE6" localSheetId="37">[1]INICIO!$Y$289:$Y$314</definedName>
    <definedName name="______EJE6">[2]INICIO!$Y$289:$Y$314</definedName>
    <definedName name="______EJE7" localSheetId="53">[1]INICIO!$Y$316:$Y$356</definedName>
    <definedName name="______EJE7" localSheetId="41">[1]INICIO!$Y$316:$Y$356</definedName>
    <definedName name="______EJE7" localSheetId="42">[1]INICIO!$Y$316:$Y$356</definedName>
    <definedName name="______EJE7" localSheetId="43">[1]INICIO!$Y$316:$Y$356</definedName>
    <definedName name="______EJE7" localSheetId="44">[1]INICIO!$Y$316:$Y$356</definedName>
    <definedName name="______EJE7" localSheetId="45">[1]INICIO!$Y$316:$Y$356</definedName>
    <definedName name="______EJE7" localSheetId="46">[1]INICIO!$Y$316:$Y$356</definedName>
    <definedName name="______EJE7" localSheetId="47">[1]INICIO!$Y$316:$Y$356</definedName>
    <definedName name="______EJE7" localSheetId="48">[1]INICIO!$Y$316:$Y$356</definedName>
    <definedName name="______EJE7" localSheetId="38">[1]INICIO!$Y$316:$Y$356</definedName>
    <definedName name="______EJE7" localSheetId="36">[1]INICIO!$Y$316:$Y$356</definedName>
    <definedName name="______EJE7" localSheetId="49">[1]INICIO!$Y$316:$Y$356</definedName>
    <definedName name="______EJE7" localSheetId="50">[1]INICIO!$Y$316:$Y$356</definedName>
    <definedName name="______EJE7" localSheetId="51">[1]INICIO!$Y$316:$Y$356</definedName>
    <definedName name="______EJE7" localSheetId="52">[1]INICIO!$Y$316:$Y$356</definedName>
    <definedName name="______EJE7" localSheetId="39">[1]INICIO!$Y$316:$Y$356</definedName>
    <definedName name="______EJE7" localSheetId="40">[1]INICIO!$Y$316:$Y$356</definedName>
    <definedName name="______EJE7" localSheetId="37">[1]INICIO!$Y$316:$Y$356</definedName>
    <definedName name="______EJE7">[2]INICIO!$Y$316:$Y$356</definedName>
    <definedName name="_____EJE1" localSheetId="53">[1]INICIO!$Y$166:$Y$186</definedName>
    <definedName name="_____EJE1" localSheetId="41">[1]INICIO!$Y$166:$Y$186</definedName>
    <definedName name="_____EJE1" localSheetId="42">[1]INICIO!$Y$166:$Y$186</definedName>
    <definedName name="_____EJE1" localSheetId="43">[1]INICIO!$Y$166:$Y$186</definedName>
    <definedName name="_____EJE1" localSheetId="44">[1]INICIO!$Y$166:$Y$186</definedName>
    <definedName name="_____EJE1" localSheetId="45">[1]INICIO!$Y$166:$Y$186</definedName>
    <definedName name="_____EJE1" localSheetId="46">[1]INICIO!$Y$166:$Y$186</definedName>
    <definedName name="_____EJE1" localSheetId="47">[1]INICIO!$Y$166:$Y$186</definedName>
    <definedName name="_____EJE1" localSheetId="48">[1]INICIO!$Y$166:$Y$186</definedName>
    <definedName name="_____EJE1" localSheetId="38">[1]INICIO!$Y$166:$Y$186</definedName>
    <definedName name="_____EJE1" localSheetId="36">[1]INICIO!$Y$166:$Y$186</definedName>
    <definedName name="_____EJE1" localSheetId="49">[1]INICIO!$Y$166:$Y$186</definedName>
    <definedName name="_____EJE1" localSheetId="50">[1]INICIO!$Y$166:$Y$186</definedName>
    <definedName name="_____EJE1" localSheetId="51">[1]INICIO!$Y$166:$Y$186</definedName>
    <definedName name="_____EJE1" localSheetId="52">[1]INICIO!$Y$166:$Y$186</definedName>
    <definedName name="_____EJE1" localSheetId="39">[1]INICIO!$Y$166:$Y$186</definedName>
    <definedName name="_____EJE1" localSheetId="40">[1]INICIO!$Y$166:$Y$186</definedName>
    <definedName name="_____EJE1" localSheetId="37">[1]INICIO!$Y$166:$Y$186</definedName>
    <definedName name="_____EJE1">[2]INICIO!$Y$166:$Y$186</definedName>
    <definedName name="_____EJE2" localSheetId="53">[1]INICIO!$Y$188:$Y$229</definedName>
    <definedName name="_____EJE2" localSheetId="41">[1]INICIO!$Y$188:$Y$229</definedName>
    <definedName name="_____EJE2" localSheetId="42">[1]INICIO!$Y$188:$Y$229</definedName>
    <definedName name="_____EJE2" localSheetId="43">[1]INICIO!$Y$188:$Y$229</definedName>
    <definedName name="_____EJE2" localSheetId="44">[1]INICIO!$Y$188:$Y$229</definedName>
    <definedName name="_____EJE2" localSheetId="45">[1]INICIO!$Y$188:$Y$229</definedName>
    <definedName name="_____EJE2" localSheetId="46">[1]INICIO!$Y$188:$Y$229</definedName>
    <definedName name="_____EJE2" localSheetId="47">[1]INICIO!$Y$188:$Y$229</definedName>
    <definedName name="_____EJE2" localSheetId="48">[1]INICIO!$Y$188:$Y$229</definedName>
    <definedName name="_____EJE2" localSheetId="38">[1]INICIO!$Y$188:$Y$229</definedName>
    <definedName name="_____EJE2" localSheetId="36">[1]INICIO!$Y$188:$Y$229</definedName>
    <definedName name="_____EJE2" localSheetId="49">[1]INICIO!$Y$188:$Y$229</definedName>
    <definedName name="_____EJE2" localSheetId="50">[1]INICIO!$Y$188:$Y$229</definedName>
    <definedName name="_____EJE2" localSheetId="51">[1]INICIO!$Y$188:$Y$229</definedName>
    <definedName name="_____EJE2" localSheetId="52">[1]INICIO!$Y$188:$Y$229</definedName>
    <definedName name="_____EJE2" localSheetId="39">[1]INICIO!$Y$188:$Y$229</definedName>
    <definedName name="_____EJE2" localSheetId="40">[1]INICIO!$Y$188:$Y$229</definedName>
    <definedName name="_____EJE2" localSheetId="37">[1]INICIO!$Y$188:$Y$229</definedName>
    <definedName name="_____EJE2">[2]INICIO!$Y$188:$Y$229</definedName>
    <definedName name="_____EJE3" localSheetId="53">[1]INICIO!$Y$231:$Y$247</definedName>
    <definedName name="_____EJE3" localSheetId="41">[1]INICIO!$Y$231:$Y$247</definedName>
    <definedName name="_____EJE3" localSheetId="42">[1]INICIO!$Y$231:$Y$247</definedName>
    <definedName name="_____EJE3" localSheetId="43">[1]INICIO!$Y$231:$Y$247</definedName>
    <definedName name="_____EJE3" localSheetId="44">[1]INICIO!$Y$231:$Y$247</definedName>
    <definedName name="_____EJE3" localSheetId="45">[1]INICIO!$Y$231:$Y$247</definedName>
    <definedName name="_____EJE3" localSheetId="46">[1]INICIO!$Y$231:$Y$247</definedName>
    <definedName name="_____EJE3" localSheetId="47">[1]INICIO!$Y$231:$Y$247</definedName>
    <definedName name="_____EJE3" localSheetId="48">[1]INICIO!$Y$231:$Y$247</definedName>
    <definedName name="_____EJE3" localSheetId="38">[1]INICIO!$Y$231:$Y$247</definedName>
    <definedName name="_____EJE3" localSheetId="36">[1]INICIO!$Y$231:$Y$247</definedName>
    <definedName name="_____EJE3" localSheetId="49">[1]INICIO!$Y$231:$Y$247</definedName>
    <definedName name="_____EJE3" localSheetId="50">[1]INICIO!$Y$231:$Y$247</definedName>
    <definedName name="_____EJE3" localSheetId="51">[1]INICIO!$Y$231:$Y$247</definedName>
    <definedName name="_____EJE3" localSheetId="52">[1]INICIO!$Y$231:$Y$247</definedName>
    <definedName name="_____EJE3" localSheetId="39">[1]INICIO!$Y$231:$Y$247</definedName>
    <definedName name="_____EJE3" localSheetId="40">[1]INICIO!$Y$231:$Y$247</definedName>
    <definedName name="_____EJE3" localSheetId="37">[1]INICIO!$Y$231:$Y$247</definedName>
    <definedName name="_____EJE3">[2]INICIO!$Y$231:$Y$247</definedName>
    <definedName name="_____EJE4" localSheetId="53">[1]INICIO!$Y$249:$Y$272</definedName>
    <definedName name="_____EJE4" localSheetId="41">[1]INICIO!$Y$249:$Y$272</definedName>
    <definedName name="_____EJE4" localSheetId="42">[1]INICIO!$Y$249:$Y$272</definedName>
    <definedName name="_____EJE4" localSheetId="43">[1]INICIO!$Y$249:$Y$272</definedName>
    <definedName name="_____EJE4" localSheetId="44">[1]INICIO!$Y$249:$Y$272</definedName>
    <definedName name="_____EJE4" localSheetId="45">[1]INICIO!$Y$249:$Y$272</definedName>
    <definedName name="_____EJE4" localSheetId="46">[1]INICIO!$Y$249:$Y$272</definedName>
    <definedName name="_____EJE4" localSheetId="47">[1]INICIO!$Y$249:$Y$272</definedName>
    <definedName name="_____EJE4" localSheetId="48">[1]INICIO!$Y$249:$Y$272</definedName>
    <definedName name="_____EJE4" localSheetId="38">[1]INICIO!$Y$249:$Y$272</definedName>
    <definedName name="_____EJE4" localSheetId="36">[1]INICIO!$Y$249:$Y$272</definedName>
    <definedName name="_____EJE4" localSheetId="49">[1]INICIO!$Y$249:$Y$272</definedName>
    <definedName name="_____EJE4" localSheetId="50">[1]INICIO!$Y$249:$Y$272</definedName>
    <definedName name="_____EJE4" localSheetId="51">[1]INICIO!$Y$249:$Y$272</definedName>
    <definedName name="_____EJE4" localSheetId="52">[1]INICIO!$Y$249:$Y$272</definedName>
    <definedName name="_____EJE4" localSheetId="39">[1]INICIO!$Y$249:$Y$272</definedName>
    <definedName name="_____EJE4" localSheetId="40">[1]INICIO!$Y$249:$Y$272</definedName>
    <definedName name="_____EJE4" localSheetId="37">[1]INICIO!$Y$249:$Y$272</definedName>
    <definedName name="_____EJE4">[2]INICIO!$Y$249:$Y$272</definedName>
    <definedName name="_____EJE5" localSheetId="53">[1]INICIO!$Y$274:$Y$287</definedName>
    <definedName name="_____EJE5" localSheetId="41">[1]INICIO!$Y$274:$Y$287</definedName>
    <definedName name="_____EJE5" localSheetId="42">[1]INICIO!$Y$274:$Y$287</definedName>
    <definedName name="_____EJE5" localSheetId="43">[1]INICIO!$Y$274:$Y$287</definedName>
    <definedName name="_____EJE5" localSheetId="44">[1]INICIO!$Y$274:$Y$287</definedName>
    <definedName name="_____EJE5" localSheetId="45">[1]INICIO!$Y$274:$Y$287</definedName>
    <definedName name="_____EJE5" localSheetId="46">[1]INICIO!$Y$274:$Y$287</definedName>
    <definedName name="_____EJE5" localSheetId="47">[1]INICIO!$Y$274:$Y$287</definedName>
    <definedName name="_____EJE5" localSheetId="48">[1]INICIO!$Y$274:$Y$287</definedName>
    <definedName name="_____EJE5" localSheetId="38">[1]INICIO!$Y$274:$Y$287</definedName>
    <definedName name="_____EJE5" localSheetId="36">[1]INICIO!$Y$274:$Y$287</definedName>
    <definedName name="_____EJE5" localSheetId="49">[1]INICIO!$Y$274:$Y$287</definedName>
    <definedName name="_____EJE5" localSheetId="50">[1]INICIO!$Y$274:$Y$287</definedName>
    <definedName name="_____EJE5" localSheetId="51">[1]INICIO!$Y$274:$Y$287</definedName>
    <definedName name="_____EJE5" localSheetId="52">[1]INICIO!$Y$274:$Y$287</definedName>
    <definedName name="_____EJE5" localSheetId="39">[1]INICIO!$Y$274:$Y$287</definedName>
    <definedName name="_____EJE5" localSheetId="40">[1]INICIO!$Y$274:$Y$287</definedName>
    <definedName name="_____EJE5" localSheetId="37">[1]INICIO!$Y$274:$Y$287</definedName>
    <definedName name="_____EJE5">[2]INICIO!$Y$274:$Y$287</definedName>
    <definedName name="_____EJE6" localSheetId="53">[1]INICIO!$Y$289:$Y$314</definedName>
    <definedName name="_____EJE6" localSheetId="41">[1]INICIO!$Y$289:$Y$314</definedName>
    <definedName name="_____EJE6" localSheetId="42">[1]INICIO!$Y$289:$Y$314</definedName>
    <definedName name="_____EJE6" localSheetId="43">[1]INICIO!$Y$289:$Y$314</definedName>
    <definedName name="_____EJE6" localSheetId="44">[1]INICIO!$Y$289:$Y$314</definedName>
    <definedName name="_____EJE6" localSheetId="45">[1]INICIO!$Y$289:$Y$314</definedName>
    <definedName name="_____EJE6" localSheetId="46">[1]INICIO!$Y$289:$Y$314</definedName>
    <definedName name="_____EJE6" localSheetId="47">[1]INICIO!$Y$289:$Y$314</definedName>
    <definedName name="_____EJE6" localSheetId="48">[1]INICIO!$Y$289:$Y$314</definedName>
    <definedName name="_____EJE6" localSheetId="38">[1]INICIO!$Y$289:$Y$314</definedName>
    <definedName name="_____EJE6" localSheetId="36">[1]INICIO!$Y$289:$Y$314</definedName>
    <definedName name="_____EJE6" localSheetId="49">[1]INICIO!$Y$289:$Y$314</definedName>
    <definedName name="_____EJE6" localSheetId="50">[1]INICIO!$Y$289:$Y$314</definedName>
    <definedName name="_____EJE6" localSheetId="51">[1]INICIO!$Y$289:$Y$314</definedName>
    <definedName name="_____EJE6" localSheetId="52">[1]INICIO!$Y$289:$Y$314</definedName>
    <definedName name="_____EJE6" localSheetId="39">[1]INICIO!$Y$289:$Y$314</definedName>
    <definedName name="_____EJE6" localSheetId="40">[1]INICIO!$Y$289:$Y$314</definedName>
    <definedName name="_____EJE6" localSheetId="37">[1]INICIO!$Y$289:$Y$314</definedName>
    <definedName name="_____EJE6">[2]INICIO!$Y$289:$Y$314</definedName>
    <definedName name="_____EJE7" localSheetId="53">[1]INICIO!$Y$316:$Y$356</definedName>
    <definedName name="_____EJE7" localSheetId="41">[1]INICIO!$Y$316:$Y$356</definedName>
    <definedName name="_____EJE7" localSheetId="42">[1]INICIO!$Y$316:$Y$356</definedName>
    <definedName name="_____EJE7" localSheetId="43">[1]INICIO!$Y$316:$Y$356</definedName>
    <definedName name="_____EJE7" localSheetId="44">[1]INICIO!$Y$316:$Y$356</definedName>
    <definedName name="_____EJE7" localSheetId="45">[1]INICIO!$Y$316:$Y$356</definedName>
    <definedName name="_____EJE7" localSheetId="46">[1]INICIO!$Y$316:$Y$356</definedName>
    <definedName name="_____EJE7" localSheetId="47">[1]INICIO!$Y$316:$Y$356</definedName>
    <definedName name="_____EJE7" localSheetId="48">[1]INICIO!$Y$316:$Y$356</definedName>
    <definedName name="_____EJE7" localSheetId="38">[1]INICIO!$Y$316:$Y$356</definedName>
    <definedName name="_____EJE7" localSheetId="36">[1]INICIO!$Y$316:$Y$356</definedName>
    <definedName name="_____EJE7" localSheetId="49">[1]INICIO!$Y$316:$Y$356</definedName>
    <definedName name="_____EJE7" localSheetId="50">[1]INICIO!$Y$316:$Y$356</definedName>
    <definedName name="_____EJE7" localSheetId="51">[1]INICIO!$Y$316:$Y$356</definedName>
    <definedName name="_____EJE7" localSheetId="52">[1]INICIO!$Y$316:$Y$356</definedName>
    <definedName name="_____EJE7" localSheetId="39">[1]INICIO!$Y$316:$Y$356</definedName>
    <definedName name="_____EJE7" localSheetId="40">[1]INICIO!$Y$316:$Y$356</definedName>
    <definedName name="_____EJE7" localSheetId="37">[1]INICIO!$Y$316:$Y$356</definedName>
    <definedName name="_____EJE7">[2]INICIO!$Y$316:$Y$356</definedName>
    <definedName name="____EJE1">[3]INICIO!$Y$166:$Y$186</definedName>
    <definedName name="____EJE2">[3]INICIO!$Y$188:$Y$229</definedName>
    <definedName name="____EJE3">[3]INICIO!$Y$231:$Y$247</definedName>
    <definedName name="____EJE4">[3]INICIO!$Y$249:$Y$272</definedName>
    <definedName name="____EJE5">[3]INICIO!$Y$274:$Y$287</definedName>
    <definedName name="____EJE6">[3]INICIO!$Y$289:$Y$314</definedName>
    <definedName name="____EJE7">[3]INICIO!$Y$316:$Y$356</definedName>
    <definedName name="___EJE1" localSheetId="53">[1]INICIO!$Y$166:$Y$186</definedName>
    <definedName name="___EJE1">[3]INICIO!$Y$166:$Y$186</definedName>
    <definedName name="___EJE2" localSheetId="53">[1]INICIO!$Y$188:$Y$229</definedName>
    <definedName name="___EJE2">[3]INICIO!$Y$188:$Y$229</definedName>
    <definedName name="___EJE3" localSheetId="53">[1]INICIO!$Y$231:$Y$247</definedName>
    <definedName name="___EJE3">[3]INICIO!$Y$231:$Y$247</definedName>
    <definedName name="___EJE4" localSheetId="53">[1]INICIO!$Y$249:$Y$272</definedName>
    <definedName name="___EJE4">[3]INICIO!$Y$249:$Y$272</definedName>
    <definedName name="___EJE5" localSheetId="53">[1]INICIO!$Y$274:$Y$287</definedName>
    <definedName name="___EJE5">[3]INICIO!$Y$274:$Y$287</definedName>
    <definedName name="___EJE6" localSheetId="53">[1]INICIO!$Y$289:$Y$314</definedName>
    <definedName name="___EJE6">[3]INICIO!$Y$289:$Y$314</definedName>
    <definedName name="___EJE7" localSheetId="53">[1]INICIO!$Y$316:$Y$356</definedName>
    <definedName name="___EJE7">[3]INICIO!$Y$316:$Y$356</definedName>
    <definedName name="__EJE1" localSheetId="53">[1]INICIO!$Y$166:$Y$186</definedName>
    <definedName name="__EJE1">[3]INICIO!$Y$166:$Y$186</definedName>
    <definedName name="__EJE2" localSheetId="53">[1]INICIO!$Y$188:$Y$229</definedName>
    <definedName name="__EJE2">[3]INICIO!$Y$188:$Y$229</definedName>
    <definedName name="__EJE3" localSheetId="53">[1]INICIO!$Y$231:$Y$247</definedName>
    <definedName name="__EJE3">[3]INICIO!$Y$231:$Y$247</definedName>
    <definedName name="__EJE4" localSheetId="53">[1]INICIO!$Y$249:$Y$272</definedName>
    <definedName name="__EJE4">[3]INICIO!$Y$249:$Y$272</definedName>
    <definedName name="__EJE5" localSheetId="53">[1]INICIO!$Y$274:$Y$287</definedName>
    <definedName name="__EJE5">[3]INICIO!$Y$274:$Y$287</definedName>
    <definedName name="__EJE6" localSheetId="53">[1]INICIO!$Y$289:$Y$314</definedName>
    <definedName name="__EJE6">[3]INICIO!$Y$289:$Y$314</definedName>
    <definedName name="__EJE7" localSheetId="53">[1]INICIO!$Y$316:$Y$356</definedName>
    <definedName name="__EJE7">[3]INICIO!$Y$316:$Y$356</definedName>
    <definedName name="_EJE1" localSheetId="53">[1]INICIO!$Y$166:$Y$186</definedName>
    <definedName name="_EJE1" localSheetId="55">[4]INICIO!$Y$166:$Y$186</definedName>
    <definedName name="_EJE1" localSheetId="54">[4]INICIO!$Y$166:$Y$186</definedName>
    <definedName name="_EJE1">[3]INICIO!$Y$166:$Y$186</definedName>
    <definedName name="_EJE2" localSheetId="53">[1]INICIO!$Y$188:$Y$229</definedName>
    <definedName name="_EJE2" localSheetId="55">[4]INICIO!$Y$188:$Y$229</definedName>
    <definedName name="_EJE2" localSheetId="54">[4]INICIO!$Y$188:$Y$229</definedName>
    <definedName name="_EJE2">[3]INICIO!$Y$188:$Y$229</definedName>
    <definedName name="_EJE3" localSheetId="53">[1]INICIO!$Y$231:$Y$247</definedName>
    <definedName name="_EJE3" localSheetId="55">[4]INICIO!$Y$231:$Y$247</definedName>
    <definedName name="_EJE3" localSheetId="54">[4]INICIO!$Y$231:$Y$247</definedName>
    <definedName name="_EJE3">[3]INICIO!$Y$231:$Y$247</definedName>
    <definedName name="_EJE4" localSheetId="53">[1]INICIO!$Y$249:$Y$272</definedName>
    <definedName name="_EJE4" localSheetId="55">[4]INICIO!$Y$249:$Y$272</definedName>
    <definedName name="_EJE4" localSheetId="54">[4]INICIO!$Y$249:$Y$272</definedName>
    <definedName name="_EJE4">[3]INICIO!$Y$249:$Y$272</definedName>
    <definedName name="_EJE5" localSheetId="53">[1]INICIO!$Y$274:$Y$287</definedName>
    <definedName name="_EJE5" localSheetId="55">[4]INICIO!$Y$274:$Y$287</definedName>
    <definedName name="_EJE5" localSheetId="54">[4]INICIO!$Y$274:$Y$287</definedName>
    <definedName name="_EJE5">[3]INICIO!$Y$274:$Y$287</definedName>
    <definedName name="_EJE6" localSheetId="53">[1]INICIO!$Y$289:$Y$314</definedName>
    <definedName name="_EJE6" localSheetId="55">[4]INICIO!$Y$289:$Y$314</definedName>
    <definedName name="_EJE6" localSheetId="54">[4]INICIO!$Y$289:$Y$314</definedName>
    <definedName name="_EJE6">[3]INICIO!$Y$289:$Y$314</definedName>
    <definedName name="_EJE7" localSheetId="53">[1]INICIO!$Y$316:$Y$356</definedName>
    <definedName name="_EJE7" localSheetId="55">[4]INICIO!$Y$316:$Y$356</definedName>
    <definedName name="_EJE7" localSheetId="54">[4]INICIO!$Y$316:$Y$356</definedName>
    <definedName name="_EJE7">[3]INICIO!$Y$316:$Y$356</definedName>
    <definedName name="_xlnm._FilterDatabase" localSheetId="4" hidden="1">'APP-1'!$A$8:$Q$100</definedName>
    <definedName name="_xlnm._FilterDatabase" localSheetId="7" hidden="1">'APP-3 FORTALECIMIENTO II'!$A$9:$F$20</definedName>
    <definedName name="_xlnm._FilterDatabase" localSheetId="6" hidden="1">'APP-3 PRONAPRED'!$A$9:$F$13</definedName>
    <definedName name="_Toc256789589" localSheetId="3">EPC!$A$1</definedName>
    <definedName name="adys_tipo" localSheetId="53">[1]INICIO!$AR$24:$AR$27</definedName>
    <definedName name="adys_tipo" localSheetId="55">[4]INICIO!$AR$24:$AR$27</definedName>
    <definedName name="adys_tipo" localSheetId="54">[4]INICIO!$AR$24:$AR$27</definedName>
    <definedName name="adys_tipo">[3]INICIO!$AR$24:$AR$27</definedName>
    <definedName name="AI" localSheetId="53">[1]INICIO!$AU$5:$AW$543</definedName>
    <definedName name="AI" localSheetId="55">[4]INICIO!$AU$5:$AW$543</definedName>
    <definedName name="AI" localSheetId="54">[4]INICIO!$AU$5:$AW$543</definedName>
    <definedName name="AI">[3]INICIO!$AU$5:$AW$543</definedName>
    <definedName name="_xlnm.Print_Area" localSheetId="35">'APP-3 CULTURA (BIBLIOTECAS)'!$A$1:$U$16</definedName>
    <definedName name="_xlnm.Print_Area" localSheetId="34">'APP-3 CULTURA (CINE)'!$A$1:$U$16</definedName>
    <definedName name="_xlnm.Print_Area" localSheetId="33">'APP-3 CULTURA (MUSEO)'!$A$1:$U$16</definedName>
    <definedName name="_xlnm.Print_Area" localSheetId="32">'APP-3 CULTURA (TEATRO)'!$A$1:$U$16</definedName>
    <definedName name="_xlnm.Print_Area" localSheetId="23">'APP-3 FAFEF'!$A$1:$U$24</definedName>
    <definedName name="_xlnm.Print_Area" localSheetId="22">'APP-3 FAFEF REM. INT. 15'!$A$1:$U$16</definedName>
    <definedName name="_xlnm.Print_Area" localSheetId="21">'APP-3 FAFEF REM. PRI. 15'!$A$1:$U$16</definedName>
    <definedName name="_xlnm.Print_Area" localSheetId="30">'APP-3 FAIS'!$A$1:$U$26</definedName>
    <definedName name="_xlnm.Print_Area" localSheetId="27">'APP-3 FAIS LIQ. INT. 15'!$A$1:$U$16</definedName>
    <definedName name="_xlnm.Print_Area" localSheetId="31">'APP-3 FAIS LIQ. INT. 16'!$A$1:$U$16</definedName>
    <definedName name="_xlnm.Print_Area" localSheetId="24">'APP-3 FAIS LIQ. PRI. 14'!$A$1:$U$16</definedName>
    <definedName name="_xlnm.Print_Area" localSheetId="26">'APP-3 FAIS REM. INT. 14'!$A$1:$U$16</definedName>
    <definedName name="_xlnm.Print_Area" localSheetId="29">'APP-3 FAIS REM. INT. 15'!$A$1:$U$16</definedName>
    <definedName name="_xlnm.Print_Area" localSheetId="28">'APP-3 FAIS REM. PRI 15'!$A$1:$U$16</definedName>
    <definedName name="_xlnm.Print_Area" localSheetId="25">'APP-3 FAIS REM. PRI. 14'!$A$1:$U$16</definedName>
    <definedName name="_xlnm.Print_Area" localSheetId="16">'APP-3 FORTA. LIQ. INT 15'!$A$1:$U$16</definedName>
    <definedName name="_xlnm.Print_Area" localSheetId="20">'APP-3 FORTA. LIQ. INT. 16'!$A$1:$U$16</definedName>
    <definedName name="_xlnm.Print_Area" localSheetId="14">'APP-3 FORTA. REM. INT 13'!$A$1:$U$16</definedName>
    <definedName name="_xlnm.Print_Area" localSheetId="13">'APP-3 FORTA. REM. INT. 12'!$A$1:$U$16</definedName>
    <definedName name="_xlnm.Print_Area" localSheetId="15">'APP-3 FORTA. REM. INT. 14'!$A$1:$U$16</definedName>
    <definedName name="_xlnm.Print_Area" localSheetId="18">'APP-3 FORTA. REM. INT. 15'!$A$1:$U$16</definedName>
    <definedName name="_xlnm.Print_Area" localSheetId="17">'APP-3 FORTA. REM. PRI. 15'!$A$1:$U$16</definedName>
    <definedName name="_xlnm.Print_Area" localSheetId="11">'APP-3 FORTALECE III'!$A$1:$U$46</definedName>
    <definedName name="_xlnm.Print_Area" localSheetId="12">'APP-3 FORTALECE IV'!$A$1:$U$46</definedName>
    <definedName name="_xlnm.Print_Area" localSheetId="8">'APP-3 FORTALECIMIENTI IV'!$A$1:$U$21</definedName>
    <definedName name="_xlnm.Print_Area" localSheetId="7">'APP-3 FORTALECIMIENTO II'!$A$1:$U$23</definedName>
    <definedName name="_xlnm.Print_Area" localSheetId="9">'APP-3 FORTALECIMIENTO VI'!$A$1:$U$46</definedName>
    <definedName name="_xlnm.Print_Area" localSheetId="19">'APP-3 FORTAMUN'!$A$1:$U$28</definedName>
    <definedName name="_xlnm.Print_Area" localSheetId="6">'APP-3 PRONAPRED'!$A$1:$U$16</definedName>
    <definedName name="_xlnm.Print_Area" localSheetId="10">'APP-3 REGIONALES'!$A$1:$U$16</definedName>
    <definedName name="_xlnm.Print_Area" localSheetId="53">'AR '!$A$1:$O$955</definedName>
    <definedName name="_xlnm.Print_Area" localSheetId="43">'ARF FORTAMUN 5P136 '!$A$1:$C$32</definedName>
    <definedName name="_xlnm.Print_Area" localSheetId="45">'ARF FORTAMUN 5P154'!$A$1:$C$32</definedName>
    <definedName name="_xlnm.Print_Area" localSheetId="47">'ARF FORTAMUN 5P156 '!$A$1:$C$32</definedName>
    <definedName name="_xlnm.Print_Area" localSheetId="48">'ARF FORTAMUN 5P164'!$A$1:$C$32</definedName>
    <definedName name="_xlnm.Print_Area" localSheetId="36">ARF_PRONAPRED!$A$1:$C$37</definedName>
    <definedName name="_xlnm.Print_Area" localSheetId="49">'ARF-FAFEF'!$A$1:$C$23</definedName>
    <definedName name="_xlnm.Print_Area" localSheetId="50">'ARF-FAFEF 5P255'!$A$1:$C$21</definedName>
    <definedName name="_xlnm.Print_Area" localSheetId="51">'ARF-FAFEF 5P256'!$A$1:$C$21</definedName>
    <definedName name="_xlnm.Print_Area" localSheetId="1">'ECG-1'!$A$1:$I$29</definedName>
    <definedName name="_xlnm.Print_Area" localSheetId="2">'ECG-2'!$A$1:$G$43</definedName>
    <definedName name="_xlnm.Print_Area" localSheetId="55">'IPP FAFEF'!$A$1:$H$23</definedName>
    <definedName name="_xlnm.Print_Area" localSheetId="54">'IPP FORTAMUN'!$A$1:$H$17</definedName>
    <definedName name="_xlnm.Print_Area" localSheetId="62">PPD!$A$1:$G$98</definedName>
    <definedName name="CAPIT" localSheetId="35">#REF!</definedName>
    <definedName name="CAPIT" localSheetId="34">#REF!</definedName>
    <definedName name="CAPIT" localSheetId="33">#REF!</definedName>
    <definedName name="CAPIT" localSheetId="32">#REF!</definedName>
    <definedName name="CAPIT" localSheetId="23">#REF!</definedName>
    <definedName name="CAPIT" localSheetId="22">#REF!</definedName>
    <definedName name="CAPIT" localSheetId="21">#REF!</definedName>
    <definedName name="CAPIT" localSheetId="30">#REF!</definedName>
    <definedName name="CAPIT" localSheetId="27">#REF!</definedName>
    <definedName name="CAPIT" localSheetId="31">#REF!</definedName>
    <definedName name="CAPIT" localSheetId="24">#REF!</definedName>
    <definedName name="CAPIT" localSheetId="26">#REF!</definedName>
    <definedName name="CAPIT" localSheetId="29">#REF!</definedName>
    <definedName name="CAPIT" localSheetId="28">#REF!</definedName>
    <definedName name="CAPIT" localSheetId="25">#REF!</definedName>
    <definedName name="CAPIT" localSheetId="16">#REF!</definedName>
    <definedName name="CAPIT" localSheetId="20">#REF!</definedName>
    <definedName name="CAPIT" localSheetId="14">#REF!</definedName>
    <definedName name="CAPIT" localSheetId="13">#REF!</definedName>
    <definedName name="CAPIT" localSheetId="15">#REF!</definedName>
    <definedName name="CAPIT" localSheetId="18">#REF!</definedName>
    <definedName name="CAPIT" localSheetId="17">#REF!</definedName>
    <definedName name="CAPIT" localSheetId="11">#REF!</definedName>
    <definedName name="CAPIT" localSheetId="12">#REF!</definedName>
    <definedName name="CAPIT" localSheetId="8">#REF!</definedName>
    <definedName name="CAPIT" localSheetId="7">#REF!</definedName>
    <definedName name="CAPIT" localSheetId="9">#REF!</definedName>
    <definedName name="CAPIT" localSheetId="19">#REF!</definedName>
    <definedName name="CAPIT" localSheetId="6">#REF!</definedName>
    <definedName name="CAPIT" localSheetId="10">#REF!</definedName>
    <definedName name="CAPIT" localSheetId="53">#REF!</definedName>
    <definedName name="CAPIT" localSheetId="41">#REF!</definedName>
    <definedName name="CAPIT" localSheetId="42">#REF!</definedName>
    <definedName name="CAPIT" localSheetId="43">#REF!</definedName>
    <definedName name="CAPIT" localSheetId="44">#REF!</definedName>
    <definedName name="CAPIT" localSheetId="45">#REF!</definedName>
    <definedName name="CAPIT" localSheetId="46">#REF!</definedName>
    <definedName name="CAPIT" localSheetId="47">#REF!</definedName>
    <definedName name="CAPIT" localSheetId="48">#REF!</definedName>
    <definedName name="CAPIT" localSheetId="38">#REF!</definedName>
    <definedName name="CAPIT" localSheetId="36">#REF!</definedName>
    <definedName name="CAPIT" localSheetId="49">#REF!</definedName>
    <definedName name="CAPIT" localSheetId="50">#REF!</definedName>
    <definedName name="CAPIT" localSheetId="51">#REF!</definedName>
    <definedName name="CAPIT" localSheetId="52">#REF!</definedName>
    <definedName name="CAPIT" localSheetId="39">#REF!</definedName>
    <definedName name="CAPIT" localSheetId="40">#REF!</definedName>
    <definedName name="CAPIT" localSheetId="1">#REF!</definedName>
    <definedName name="CAPIT" localSheetId="2">#REF!</definedName>
    <definedName name="CAPIT" localSheetId="55">#REF!</definedName>
    <definedName name="CAPIT" localSheetId="37">#REF!</definedName>
    <definedName name="CAPIT">#REF!</definedName>
    <definedName name="CENPAR" localSheetId="35">#REF!</definedName>
    <definedName name="CENPAR" localSheetId="34">#REF!</definedName>
    <definedName name="CENPAR" localSheetId="33">#REF!</definedName>
    <definedName name="CENPAR" localSheetId="32">#REF!</definedName>
    <definedName name="CENPAR" localSheetId="23">#REF!</definedName>
    <definedName name="CENPAR" localSheetId="22">#REF!</definedName>
    <definedName name="CENPAR" localSheetId="21">#REF!</definedName>
    <definedName name="CENPAR" localSheetId="30">#REF!</definedName>
    <definedName name="CENPAR" localSheetId="27">#REF!</definedName>
    <definedName name="CENPAR" localSheetId="31">#REF!</definedName>
    <definedName name="CENPAR" localSheetId="24">#REF!</definedName>
    <definedName name="CENPAR" localSheetId="26">#REF!</definedName>
    <definedName name="CENPAR" localSheetId="29">#REF!</definedName>
    <definedName name="CENPAR" localSheetId="28">#REF!</definedName>
    <definedName name="CENPAR" localSheetId="25">#REF!</definedName>
    <definedName name="CENPAR" localSheetId="16">#REF!</definedName>
    <definedName name="CENPAR" localSheetId="20">#REF!</definedName>
    <definedName name="CENPAR" localSheetId="14">#REF!</definedName>
    <definedName name="CENPAR" localSheetId="13">#REF!</definedName>
    <definedName name="CENPAR" localSheetId="15">#REF!</definedName>
    <definedName name="CENPAR" localSheetId="18">#REF!</definedName>
    <definedName name="CENPAR" localSheetId="17">#REF!</definedName>
    <definedName name="CENPAR" localSheetId="11">#REF!</definedName>
    <definedName name="CENPAR" localSheetId="12">#REF!</definedName>
    <definedName name="CENPAR" localSheetId="8">#REF!</definedName>
    <definedName name="CENPAR" localSheetId="7">#REF!</definedName>
    <definedName name="CENPAR" localSheetId="9">#REF!</definedName>
    <definedName name="CENPAR" localSheetId="19">#REF!</definedName>
    <definedName name="CENPAR" localSheetId="6">#REF!</definedName>
    <definedName name="CENPAR" localSheetId="10">#REF!</definedName>
    <definedName name="CENPAR" localSheetId="53">#REF!</definedName>
    <definedName name="CENPAR" localSheetId="41">#REF!</definedName>
    <definedName name="CENPAR" localSheetId="42">#REF!</definedName>
    <definedName name="CENPAR" localSheetId="43">#REF!</definedName>
    <definedName name="CENPAR" localSheetId="44">#REF!</definedName>
    <definedName name="CENPAR" localSheetId="45">#REF!</definedName>
    <definedName name="CENPAR" localSheetId="46">#REF!</definedName>
    <definedName name="CENPAR" localSheetId="47">#REF!</definedName>
    <definedName name="CENPAR" localSheetId="48">#REF!</definedName>
    <definedName name="CENPAR" localSheetId="38">#REF!</definedName>
    <definedName name="CENPAR" localSheetId="36">#REF!</definedName>
    <definedName name="CENPAR" localSheetId="49">#REF!</definedName>
    <definedName name="CENPAR" localSheetId="50">#REF!</definedName>
    <definedName name="CENPAR" localSheetId="51">#REF!</definedName>
    <definedName name="CENPAR" localSheetId="52">#REF!</definedName>
    <definedName name="CENPAR" localSheetId="39">#REF!</definedName>
    <definedName name="CENPAR" localSheetId="40">#REF!</definedName>
    <definedName name="CENPAR" localSheetId="1">#REF!</definedName>
    <definedName name="CENPAR" localSheetId="2">#REF!</definedName>
    <definedName name="CENPAR" localSheetId="55">#REF!</definedName>
    <definedName name="CENPAR" localSheetId="37">#REF!</definedName>
    <definedName name="CENPAR">#REF!</definedName>
    <definedName name="datos" localSheetId="53">OFFSET([5]datos!$A$1,0,0,COUNTA([5]datos!$A$1:$A$65536),23)</definedName>
    <definedName name="datos" localSheetId="61">OFFSET([3]datos!$A$1,0,0,COUNTA([3]datos!$A$1:$A$65536),23)</definedName>
    <definedName name="datos" localSheetId="55">OFFSET([6]datos!$A$1,0,0,COUNTA([6]datos!$A$1:$A$65536),23)</definedName>
    <definedName name="datos" localSheetId="54">OFFSET([6]datos!$A$1,0,0,COUNTA([6]datos!$A$1:$A$65536),23)</definedName>
    <definedName name="datos">OFFSET([7]datos!$A$1,0,0,COUNTA([7]datos!$A$1:$A$65536),23)</definedName>
    <definedName name="dc" localSheetId="35">#REF!</definedName>
    <definedName name="dc" localSheetId="34">#REF!</definedName>
    <definedName name="dc" localSheetId="33">#REF!</definedName>
    <definedName name="dc" localSheetId="32">#REF!</definedName>
    <definedName name="dc" localSheetId="23">#REF!</definedName>
    <definedName name="dc" localSheetId="22">#REF!</definedName>
    <definedName name="dc" localSheetId="21">#REF!</definedName>
    <definedName name="dc" localSheetId="30">#REF!</definedName>
    <definedName name="dc" localSheetId="27">#REF!</definedName>
    <definedName name="dc" localSheetId="31">#REF!</definedName>
    <definedName name="dc" localSheetId="24">#REF!</definedName>
    <definedName name="dc" localSheetId="26">#REF!</definedName>
    <definedName name="dc" localSheetId="29">#REF!</definedName>
    <definedName name="dc" localSheetId="28">#REF!</definedName>
    <definedName name="dc" localSheetId="25">#REF!</definedName>
    <definedName name="dc" localSheetId="16">#REF!</definedName>
    <definedName name="dc" localSheetId="20">#REF!</definedName>
    <definedName name="dc" localSheetId="14">#REF!</definedName>
    <definedName name="dc" localSheetId="13">#REF!</definedName>
    <definedName name="dc" localSheetId="15">#REF!</definedName>
    <definedName name="dc" localSheetId="18">#REF!</definedName>
    <definedName name="dc" localSheetId="17">#REF!</definedName>
    <definedName name="dc" localSheetId="11">#REF!</definedName>
    <definedName name="dc" localSheetId="12">#REF!</definedName>
    <definedName name="dc" localSheetId="8">#REF!</definedName>
    <definedName name="dc" localSheetId="7">#REF!</definedName>
    <definedName name="dc" localSheetId="9">#REF!</definedName>
    <definedName name="dc" localSheetId="19">#REF!</definedName>
    <definedName name="dc" localSheetId="6">#REF!</definedName>
    <definedName name="dc" localSheetId="10">#REF!</definedName>
    <definedName name="dc" localSheetId="53">#REF!</definedName>
    <definedName name="dc" localSheetId="41">#REF!</definedName>
    <definedName name="dc" localSheetId="42">#REF!</definedName>
    <definedName name="dc" localSheetId="43">#REF!</definedName>
    <definedName name="dc" localSheetId="44">#REF!</definedName>
    <definedName name="dc" localSheetId="45">#REF!</definedName>
    <definedName name="dc" localSheetId="46">#REF!</definedName>
    <definedName name="dc" localSheetId="47">#REF!</definedName>
    <definedName name="dc" localSheetId="48">#REF!</definedName>
    <definedName name="dc" localSheetId="38">#REF!</definedName>
    <definedName name="dc" localSheetId="36">#REF!</definedName>
    <definedName name="dc" localSheetId="49">#REF!</definedName>
    <definedName name="dc" localSheetId="50">#REF!</definedName>
    <definedName name="dc" localSheetId="51">#REF!</definedName>
    <definedName name="dc" localSheetId="52">#REF!</definedName>
    <definedName name="dc" localSheetId="39">#REF!</definedName>
    <definedName name="dc" localSheetId="40">#REF!</definedName>
    <definedName name="dc" localSheetId="1">#REF!</definedName>
    <definedName name="dc" localSheetId="2">#REF!</definedName>
    <definedName name="dc" localSheetId="55">#REF!</definedName>
    <definedName name="dc" localSheetId="37">#REF!</definedName>
    <definedName name="dc">#REF!</definedName>
    <definedName name="DEFAULT" localSheetId="53">[1]INICIO!$AA$10</definedName>
    <definedName name="DEFAULT" localSheetId="55">[4]INICIO!$AA$10</definedName>
    <definedName name="DEFAULT" localSheetId="54">[4]INICIO!$AA$10</definedName>
    <definedName name="DEFAULT">[3]INICIO!$AA$10</definedName>
    <definedName name="DEUDA" localSheetId="35">#REF!</definedName>
    <definedName name="DEUDA" localSheetId="34">#REF!</definedName>
    <definedName name="DEUDA" localSheetId="33">#REF!</definedName>
    <definedName name="DEUDA" localSheetId="32">#REF!</definedName>
    <definedName name="DEUDA" localSheetId="23">#REF!</definedName>
    <definedName name="DEUDA" localSheetId="22">#REF!</definedName>
    <definedName name="DEUDA" localSheetId="21">#REF!</definedName>
    <definedName name="DEUDA" localSheetId="30">#REF!</definedName>
    <definedName name="DEUDA" localSheetId="27">#REF!</definedName>
    <definedName name="DEUDA" localSheetId="31">#REF!</definedName>
    <definedName name="DEUDA" localSheetId="24">#REF!</definedName>
    <definedName name="DEUDA" localSheetId="26">#REF!</definedName>
    <definedName name="DEUDA" localSheetId="29">#REF!</definedName>
    <definedName name="DEUDA" localSheetId="28">#REF!</definedName>
    <definedName name="DEUDA" localSheetId="25">#REF!</definedName>
    <definedName name="DEUDA" localSheetId="16">#REF!</definedName>
    <definedName name="DEUDA" localSheetId="20">#REF!</definedName>
    <definedName name="DEUDA" localSheetId="14">#REF!</definedName>
    <definedName name="DEUDA" localSheetId="13">#REF!</definedName>
    <definedName name="DEUDA" localSheetId="15">#REF!</definedName>
    <definedName name="DEUDA" localSheetId="18">#REF!</definedName>
    <definedName name="DEUDA" localSheetId="17">#REF!</definedName>
    <definedName name="DEUDA" localSheetId="11">#REF!</definedName>
    <definedName name="DEUDA" localSheetId="12">#REF!</definedName>
    <definedName name="DEUDA" localSheetId="8">#REF!</definedName>
    <definedName name="DEUDA" localSheetId="7">#REF!</definedName>
    <definedName name="DEUDA" localSheetId="9">#REF!</definedName>
    <definedName name="DEUDA" localSheetId="19">#REF!</definedName>
    <definedName name="DEUDA" localSheetId="6">#REF!</definedName>
    <definedName name="DEUDA" localSheetId="10">#REF!</definedName>
    <definedName name="DEUDA" localSheetId="53">#REF!</definedName>
    <definedName name="DEUDA" localSheetId="41">#REF!</definedName>
    <definedName name="DEUDA" localSheetId="42">#REF!</definedName>
    <definedName name="DEUDA" localSheetId="43">#REF!</definedName>
    <definedName name="DEUDA" localSheetId="44">#REF!</definedName>
    <definedName name="DEUDA" localSheetId="45">#REF!</definedName>
    <definedName name="DEUDA" localSheetId="46">#REF!</definedName>
    <definedName name="DEUDA" localSheetId="47">#REF!</definedName>
    <definedName name="DEUDA" localSheetId="48">#REF!</definedName>
    <definedName name="DEUDA" localSheetId="38">#REF!</definedName>
    <definedName name="DEUDA" localSheetId="36">#REF!</definedName>
    <definedName name="DEUDA" localSheetId="49">#REF!</definedName>
    <definedName name="DEUDA" localSheetId="50">#REF!</definedName>
    <definedName name="DEUDA" localSheetId="51">#REF!</definedName>
    <definedName name="DEUDA" localSheetId="52">#REF!</definedName>
    <definedName name="DEUDA" localSheetId="39">#REF!</definedName>
    <definedName name="DEUDA" localSheetId="40">#REF!</definedName>
    <definedName name="DEUDA" localSheetId="1">#REF!</definedName>
    <definedName name="DEUDA" localSheetId="2">#REF!</definedName>
    <definedName name="DEUDA" localSheetId="55">#REF!</definedName>
    <definedName name="DEUDA" localSheetId="37">#REF!</definedName>
    <definedName name="DEUDA">#REF!</definedName>
    <definedName name="egvb" localSheetId="35">#REF!</definedName>
    <definedName name="egvb" localSheetId="34">#REF!</definedName>
    <definedName name="egvb" localSheetId="33">#REF!</definedName>
    <definedName name="egvb" localSheetId="32">#REF!</definedName>
    <definedName name="egvb" localSheetId="23">#REF!</definedName>
    <definedName name="egvb" localSheetId="22">#REF!</definedName>
    <definedName name="egvb" localSheetId="21">#REF!</definedName>
    <definedName name="egvb" localSheetId="30">#REF!</definedName>
    <definedName name="egvb" localSheetId="27">#REF!</definedName>
    <definedName name="egvb" localSheetId="31">#REF!</definedName>
    <definedName name="egvb" localSheetId="24">#REF!</definedName>
    <definedName name="egvb" localSheetId="26">#REF!</definedName>
    <definedName name="egvb" localSheetId="29">#REF!</definedName>
    <definedName name="egvb" localSheetId="28">#REF!</definedName>
    <definedName name="egvb" localSheetId="25">#REF!</definedName>
    <definedName name="egvb" localSheetId="16">#REF!</definedName>
    <definedName name="egvb" localSheetId="20">#REF!</definedName>
    <definedName name="egvb" localSheetId="14">#REF!</definedName>
    <definedName name="egvb" localSheetId="13">#REF!</definedName>
    <definedName name="egvb" localSheetId="15">#REF!</definedName>
    <definedName name="egvb" localSheetId="18">#REF!</definedName>
    <definedName name="egvb" localSheetId="17">#REF!</definedName>
    <definedName name="egvb" localSheetId="11">#REF!</definedName>
    <definedName name="egvb" localSheetId="12">#REF!</definedName>
    <definedName name="egvb" localSheetId="8">#REF!</definedName>
    <definedName name="egvb" localSheetId="7">#REF!</definedName>
    <definedName name="egvb" localSheetId="9">#REF!</definedName>
    <definedName name="egvb" localSheetId="19">#REF!</definedName>
    <definedName name="egvb" localSheetId="6">#REF!</definedName>
    <definedName name="egvb" localSheetId="10">#REF!</definedName>
    <definedName name="egvb" localSheetId="53">#REF!</definedName>
    <definedName name="egvb" localSheetId="41">#REF!</definedName>
    <definedName name="egvb" localSheetId="42">#REF!</definedName>
    <definedName name="egvb" localSheetId="43">#REF!</definedName>
    <definedName name="egvb" localSheetId="44">#REF!</definedName>
    <definedName name="egvb" localSheetId="45">#REF!</definedName>
    <definedName name="egvb" localSheetId="46">#REF!</definedName>
    <definedName name="egvb" localSheetId="47">#REF!</definedName>
    <definedName name="egvb" localSheetId="48">#REF!</definedName>
    <definedName name="egvb" localSheetId="38">#REF!</definedName>
    <definedName name="egvb" localSheetId="36">#REF!</definedName>
    <definedName name="egvb" localSheetId="49">#REF!</definedName>
    <definedName name="egvb" localSheetId="50">#REF!</definedName>
    <definedName name="egvb" localSheetId="51">#REF!</definedName>
    <definedName name="egvb" localSheetId="52">#REF!</definedName>
    <definedName name="egvb" localSheetId="39">#REF!</definedName>
    <definedName name="egvb" localSheetId="40">#REF!</definedName>
    <definedName name="egvb" localSheetId="1">#REF!</definedName>
    <definedName name="egvb" localSheetId="2">#REF!</definedName>
    <definedName name="egvb" localSheetId="55">#REF!</definedName>
    <definedName name="egvb" localSheetId="37">#REF!</definedName>
    <definedName name="egvb">#REF!</definedName>
    <definedName name="EJER" localSheetId="35">#REF!</definedName>
    <definedName name="EJER" localSheetId="34">#REF!</definedName>
    <definedName name="EJER" localSheetId="33">#REF!</definedName>
    <definedName name="EJER" localSheetId="32">#REF!</definedName>
    <definedName name="EJER" localSheetId="23">#REF!</definedName>
    <definedName name="EJER" localSheetId="22">#REF!</definedName>
    <definedName name="EJER" localSheetId="21">#REF!</definedName>
    <definedName name="EJER" localSheetId="30">#REF!</definedName>
    <definedName name="EJER" localSheetId="27">#REF!</definedName>
    <definedName name="EJER" localSheetId="31">#REF!</definedName>
    <definedName name="EJER" localSheetId="24">#REF!</definedName>
    <definedName name="EJER" localSheetId="26">#REF!</definedName>
    <definedName name="EJER" localSheetId="29">#REF!</definedName>
    <definedName name="EJER" localSheetId="28">#REF!</definedName>
    <definedName name="EJER" localSheetId="25">#REF!</definedName>
    <definedName name="EJER" localSheetId="16">#REF!</definedName>
    <definedName name="EJER" localSheetId="20">#REF!</definedName>
    <definedName name="EJER" localSheetId="14">#REF!</definedName>
    <definedName name="EJER" localSheetId="13">#REF!</definedName>
    <definedName name="EJER" localSheetId="15">#REF!</definedName>
    <definedName name="EJER" localSheetId="18">#REF!</definedName>
    <definedName name="EJER" localSheetId="17">#REF!</definedName>
    <definedName name="EJER" localSheetId="11">#REF!</definedName>
    <definedName name="EJER" localSheetId="12">#REF!</definedName>
    <definedName name="EJER" localSheetId="8">#REF!</definedName>
    <definedName name="EJER" localSheetId="7">#REF!</definedName>
    <definedName name="EJER" localSheetId="9">#REF!</definedName>
    <definedName name="EJER" localSheetId="19">#REF!</definedName>
    <definedName name="EJER" localSheetId="6">#REF!</definedName>
    <definedName name="EJER" localSheetId="10">#REF!</definedName>
    <definedName name="EJER" localSheetId="53">#REF!</definedName>
    <definedName name="EJER" localSheetId="41">#REF!</definedName>
    <definedName name="EJER" localSheetId="42">#REF!</definedName>
    <definedName name="EJER" localSheetId="43">#REF!</definedName>
    <definedName name="EJER" localSheetId="44">#REF!</definedName>
    <definedName name="EJER" localSheetId="45">#REF!</definedName>
    <definedName name="EJER" localSheetId="46">#REF!</definedName>
    <definedName name="EJER" localSheetId="47">#REF!</definedName>
    <definedName name="EJER" localSheetId="48">#REF!</definedName>
    <definedName name="EJER" localSheetId="38">#REF!</definedName>
    <definedName name="EJER" localSheetId="36">#REF!</definedName>
    <definedName name="EJER" localSheetId="49">#REF!</definedName>
    <definedName name="EJER" localSheetId="50">#REF!</definedName>
    <definedName name="EJER" localSheetId="51">#REF!</definedName>
    <definedName name="EJER" localSheetId="52">#REF!</definedName>
    <definedName name="EJER" localSheetId="39">#REF!</definedName>
    <definedName name="EJER" localSheetId="40">#REF!</definedName>
    <definedName name="EJER" localSheetId="1">#REF!</definedName>
    <definedName name="EJER" localSheetId="2">#REF!</definedName>
    <definedName name="EJER" localSheetId="55">#REF!</definedName>
    <definedName name="EJER" localSheetId="37">#REF!</definedName>
    <definedName name="EJER">#REF!</definedName>
    <definedName name="EJES" localSheetId="53">[1]INICIO!$Y$151:$Y$157</definedName>
    <definedName name="EJES" localSheetId="55">[4]INICIO!$Y$151:$Y$157</definedName>
    <definedName name="EJES" localSheetId="54">[4]INICIO!$Y$151:$Y$157</definedName>
    <definedName name="EJES">[3]INICIO!$Y$151:$Y$157</definedName>
    <definedName name="FIDCOS" localSheetId="53">[1]INICIO!$DH$5:$DI$96</definedName>
    <definedName name="FIDCOS" localSheetId="55">[4]INICIO!$DH$5:$DI$96</definedName>
    <definedName name="FIDCOS" localSheetId="54">[4]INICIO!$DH$5:$DI$96</definedName>
    <definedName name="FIDCOS">[3]INICIO!$DH$5:$DI$96</definedName>
    <definedName name="FPC" localSheetId="53">[1]INICIO!$DE$5:$DF$96</definedName>
    <definedName name="FPC" localSheetId="55">[4]INICIO!$DE$5:$DF$96</definedName>
    <definedName name="FPC" localSheetId="54">[4]INICIO!$DE$5:$DF$96</definedName>
    <definedName name="FPC">[3]INICIO!$DE$5:$DF$96</definedName>
    <definedName name="gasto_gci" localSheetId="53">[1]INICIO!$AO$48:$AO$49</definedName>
    <definedName name="gasto_gci" localSheetId="55">[4]INICIO!$AO$48:$AO$49</definedName>
    <definedName name="gasto_gci" localSheetId="54">[4]INICIO!$AO$48:$AO$49</definedName>
    <definedName name="gasto_gci">[3]INICIO!$AO$48:$AO$49</definedName>
    <definedName name="KEY" localSheetId="53">[8]cats!$A$1:$B$9</definedName>
    <definedName name="KEY" localSheetId="41">[8]cats!$A$1:$B$9</definedName>
    <definedName name="KEY" localSheetId="42">[8]cats!$A$1:$B$9</definedName>
    <definedName name="KEY" localSheetId="43">[8]cats!$A$1:$B$9</definedName>
    <definedName name="KEY" localSheetId="44">[8]cats!$A$1:$B$9</definedName>
    <definedName name="KEY" localSheetId="45">[8]cats!$A$1:$B$9</definedName>
    <definedName name="KEY" localSheetId="46">[8]cats!$A$1:$B$9</definedName>
    <definedName name="KEY" localSheetId="47">[8]cats!$A$1:$B$9</definedName>
    <definedName name="KEY" localSheetId="48">[8]cats!$A$1:$B$9</definedName>
    <definedName name="KEY" localSheetId="38">[8]cats!$A$1:$B$9</definedName>
    <definedName name="KEY" localSheetId="36">[8]cats!$A$1:$B$9</definedName>
    <definedName name="KEY" localSheetId="49">[8]cats!$A$1:$B$9</definedName>
    <definedName name="KEY" localSheetId="50">[8]cats!$A$1:$B$9</definedName>
    <definedName name="KEY" localSheetId="51">[8]cats!$A$1:$B$9</definedName>
    <definedName name="KEY" localSheetId="52">[8]cats!$A$1:$B$9</definedName>
    <definedName name="KEY" localSheetId="39">[8]cats!$A$1:$B$9</definedName>
    <definedName name="KEY" localSheetId="40">[8]cats!$A$1:$B$9</definedName>
    <definedName name="KEY" localSheetId="37">[8]cats!$A$1:$B$9</definedName>
    <definedName name="KEY">[9]cats!$A$1:$B$9</definedName>
    <definedName name="LABEL" localSheetId="53">[5]INICIO!$AY$5:$AZ$97</definedName>
    <definedName name="LABEL" localSheetId="61">[3]INICIO!$AY$5:$AZ$97</definedName>
    <definedName name="LABEL" localSheetId="55">[6]INICIO!$AY$5:$AZ$97</definedName>
    <definedName name="LABEL" localSheetId="54">[6]INICIO!$AY$5:$AZ$97</definedName>
    <definedName name="LABEL">[7]INICIO!$AY$5:$AZ$97</definedName>
    <definedName name="label1g" localSheetId="53">[1]INICIO!$AA$19</definedName>
    <definedName name="label1g" localSheetId="55">[4]INICIO!$AA$19</definedName>
    <definedName name="label1g" localSheetId="54">[4]INICIO!$AA$19</definedName>
    <definedName name="label1g">[3]INICIO!$AA$19</definedName>
    <definedName name="label1S" localSheetId="53">[1]INICIO!$AA$22</definedName>
    <definedName name="label1S" localSheetId="55">[4]INICIO!$AA$22</definedName>
    <definedName name="label1S" localSheetId="54">[4]INICIO!$AA$22</definedName>
    <definedName name="label1S">[3]INICIO!$AA$22</definedName>
    <definedName name="label2g" localSheetId="53">[1]INICIO!$AA$20</definedName>
    <definedName name="label2g" localSheetId="55">[4]INICIO!$AA$20</definedName>
    <definedName name="label2g" localSheetId="54">[4]INICIO!$AA$20</definedName>
    <definedName name="label2g">[3]INICIO!$AA$20</definedName>
    <definedName name="label2S" localSheetId="53">[1]INICIO!$AA$23</definedName>
    <definedName name="label2S" localSheetId="55">[4]INICIO!$AA$23</definedName>
    <definedName name="label2S" localSheetId="54">[4]INICIO!$AA$23</definedName>
    <definedName name="label2S">[3]INICIO!$AA$23</definedName>
    <definedName name="Líneadeacción" localSheetId="35">[7]INICIO!#REF!</definedName>
    <definedName name="Líneadeacción" localSheetId="34">[7]INICIO!#REF!</definedName>
    <definedName name="Líneadeacción" localSheetId="33">[7]INICIO!#REF!</definedName>
    <definedName name="Líneadeacción" localSheetId="32">[7]INICIO!#REF!</definedName>
    <definedName name="Líneadeacción" localSheetId="23">[7]INICIO!#REF!</definedName>
    <definedName name="Líneadeacción" localSheetId="22">[7]INICIO!#REF!</definedName>
    <definedName name="Líneadeacción" localSheetId="21">[7]INICIO!#REF!</definedName>
    <definedName name="Líneadeacción" localSheetId="30">[7]INICIO!#REF!</definedName>
    <definedName name="Líneadeacción" localSheetId="27">[7]INICIO!#REF!</definedName>
    <definedName name="Líneadeacción" localSheetId="31">[7]INICIO!#REF!</definedName>
    <definedName name="Líneadeacción" localSheetId="24">[7]INICIO!#REF!</definedName>
    <definedName name="Líneadeacción" localSheetId="26">[7]INICIO!#REF!</definedName>
    <definedName name="Líneadeacción" localSheetId="29">[7]INICIO!#REF!</definedName>
    <definedName name="Líneadeacción" localSheetId="28">[7]INICIO!#REF!</definedName>
    <definedName name="Líneadeacción" localSheetId="25">[7]INICIO!#REF!</definedName>
    <definedName name="Líneadeacción" localSheetId="16">[7]INICIO!#REF!</definedName>
    <definedName name="Líneadeacción" localSheetId="20">[7]INICIO!#REF!</definedName>
    <definedName name="Líneadeacción" localSheetId="14">[7]INICIO!#REF!</definedName>
    <definedName name="Líneadeacción" localSheetId="13">[7]INICIO!#REF!</definedName>
    <definedName name="Líneadeacción" localSheetId="15">[7]INICIO!#REF!</definedName>
    <definedName name="Líneadeacción" localSheetId="18">[7]INICIO!#REF!</definedName>
    <definedName name="Líneadeacción" localSheetId="17">[7]INICIO!#REF!</definedName>
    <definedName name="Líneadeacción" localSheetId="11">[7]INICIO!#REF!</definedName>
    <definedName name="Líneadeacción" localSheetId="12">[7]INICIO!#REF!</definedName>
    <definedName name="Líneadeacción" localSheetId="8">[7]INICIO!#REF!</definedName>
    <definedName name="Líneadeacción" localSheetId="7">[7]INICIO!#REF!</definedName>
    <definedName name="Líneadeacción" localSheetId="9">[7]INICIO!#REF!</definedName>
    <definedName name="Líneadeacción" localSheetId="19">[7]INICIO!#REF!</definedName>
    <definedName name="Líneadeacción" localSheetId="6">[7]INICIO!#REF!</definedName>
    <definedName name="Líneadeacción" localSheetId="10">[7]INICIO!#REF!</definedName>
    <definedName name="Líneadeacción" localSheetId="53">[5]INICIO!#REF!</definedName>
    <definedName name="Líneadeacción" localSheetId="41">[7]INICIO!#REF!</definedName>
    <definedName name="Líneadeacción" localSheetId="42">[7]INICIO!#REF!</definedName>
    <definedName name="Líneadeacción" localSheetId="43">[7]INICIO!#REF!</definedName>
    <definedName name="Líneadeacción" localSheetId="44">[7]INICIO!#REF!</definedName>
    <definedName name="Líneadeacción" localSheetId="45">[7]INICIO!#REF!</definedName>
    <definedName name="Líneadeacción" localSheetId="46">[7]INICIO!#REF!</definedName>
    <definedName name="Líneadeacción" localSheetId="47">[7]INICIO!#REF!</definedName>
    <definedName name="Líneadeacción" localSheetId="48">[7]INICIO!#REF!</definedName>
    <definedName name="Líneadeacción" localSheetId="38">[7]INICIO!#REF!</definedName>
    <definedName name="Líneadeacción" localSheetId="36">[7]INICIO!#REF!</definedName>
    <definedName name="Líneadeacción" localSheetId="49">[7]INICIO!#REF!</definedName>
    <definedName name="Líneadeacción" localSheetId="50">[7]INICIO!#REF!</definedName>
    <definedName name="Líneadeacción" localSheetId="51">[7]INICIO!#REF!</definedName>
    <definedName name="Líneadeacción" localSheetId="52">[7]INICIO!#REF!</definedName>
    <definedName name="Líneadeacción" localSheetId="39">[7]INICIO!#REF!</definedName>
    <definedName name="Líneadeacción" localSheetId="40">[7]INICIO!#REF!</definedName>
    <definedName name="Líneadeacción" localSheetId="56">[7]INICIO!#REF!</definedName>
    <definedName name="Líneadeacción" localSheetId="60">[7]INICIO!#REF!</definedName>
    <definedName name="Líneadeacción" localSheetId="55">[7]INICIO!#REF!</definedName>
    <definedName name="Líneadeacción" localSheetId="37">[7]INICIO!#REF!</definedName>
    <definedName name="Líneadeacción">[7]INICIO!#REF!</definedName>
    <definedName name="lista_ai" localSheetId="53">[1]INICIO!$AO$55:$AO$96</definedName>
    <definedName name="lista_ai" localSheetId="55">[4]INICIO!$AO$55:$AO$96</definedName>
    <definedName name="lista_ai" localSheetId="54">[4]INICIO!$AO$55:$AO$96</definedName>
    <definedName name="lista_ai">[3]INICIO!$AO$55:$AO$96</definedName>
    <definedName name="lista_deleg" localSheetId="53">[1]INICIO!$AR$34:$AR$49</definedName>
    <definedName name="lista_deleg" localSheetId="55">[4]INICIO!$AR$34:$AR$49</definedName>
    <definedName name="lista_deleg" localSheetId="54">[4]INICIO!$AR$34:$AR$49</definedName>
    <definedName name="lista_deleg">[3]INICIO!$AR$34:$AR$49</definedName>
    <definedName name="lista_eppa" localSheetId="53">[1]INICIO!$AR$55:$AS$149</definedName>
    <definedName name="lista_eppa" localSheetId="55">[4]INICIO!$AR$55:$AS$149</definedName>
    <definedName name="lista_eppa" localSheetId="54">[4]INICIO!$AR$55:$AS$149</definedName>
    <definedName name="lista_eppa">[3]INICIO!$AR$55:$AS$149</definedName>
    <definedName name="LISTA_UR" localSheetId="53">[1]INICIO!$Y$4:$Z$93</definedName>
    <definedName name="LISTA_UR" localSheetId="55">[4]INICIO!$Y$4:$Z$93</definedName>
    <definedName name="LISTA_UR" localSheetId="54">[4]INICIO!$Y$4:$Z$93</definedName>
    <definedName name="LISTA_UR">[3]INICIO!$Y$4:$Z$93</definedName>
    <definedName name="MAPPEGS" localSheetId="35">[7]INICIO!#REF!</definedName>
    <definedName name="MAPPEGS" localSheetId="34">[7]INICIO!#REF!</definedName>
    <definedName name="MAPPEGS" localSheetId="33">[7]INICIO!#REF!</definedName>
    <definedName name="MAPPEGS" localSheetId="32">[7]INICIO!#REF!</definedName>
    <definedName name="MAPPEGS" localSheetId="23">[7]INICIO!#REF!</definedName>
    <definedName name="MAPPEGS" localSheetId="22">[7]INICIO!#REF!</definedName>
    <definedName name="MAPPEGS" localSheetId="21">[7]INICIO!#REF!</definedName>
    <definedName name="MAPPEGS" localSheetId="30">[7]INICIO!#REF!</definedName>
    <definedName name="MAPPEGS" localSheetId="27">[7]INICIO!#REF!</definedName>
    <definedName name="MAPPEGS" localSheetId="31">[7]INICIO!#REF!</definedName>
    <definedName name="MAPPEGS" localSheetId="24">[7]INICIO!#REF!</definedName>
    <definedName name="MAPPEGS" localSheetId="26">[7]INICIO!#REF!</definedName>
    <definedName name="MAPPEGS" localSheetId="29">[7]INICIO!#REF!</definedName>
    <definedName name="MAPPEGS" localSheetId="28">[7]INICIO!#REF!</definedName>
    <definedName name="MAPPEGS" localSheetId="25">[7]INICIO!#REF!</definedName>
    <definedName name="MAPPEGS" localSheetId="16">[7]INICIO!#REF!</definedName>
    <definedName name="MAPPEGS" localSheetId="20">[7]INICIO!#REF!</definedName>
    <definedName name="MAPPEGS" localSheetId="14">[7]INICIO!#REF!</definedName>
    <definedName name="MAPPEGS" localSheetId="13">[7]INICIO!#REF!</definedName>
    <definedName name="MAPPEGS" localSheetId="15">[7]INICIO!#REF!</definedName>
    <definedName name="MAPPEGS" localSheetId="18">[7]INICIO!#REF!</definedName>
    <definedName name="MAPPEGS" localSheetId="17">[7]INICIO!#REF!</definedName>
    <definedName name="MAPPEGS" localSheetId="11">[7]INICIO!#REF!</definedName>
    <definedName name="MAPPEGS" localSheetId="12">[7]INICIO!#REF!</definedName>
    <definedName name="MAPPEGS" localSheetId="8">[7]INICIO!#REF!</definedName>
    <definedName name="MAPPEGS" localSheetId="7">[7]INICIO!#REF!</definedName>
    <definedName name="MAPPEGS" localSheetId="9">[7]INICIO!#REF!</definedName>
    <definedName name="MAPPEGS" localSheetId="19">[7]INICIO!#REF!</definedName>
    <definedName name="MAPPEGS" localSheetId="6">[7]INICIO!#REF!</definedName>
    <definedName name="MAPPEGS" localSheetId="10">[7]INICIO!#REF!</definedName>
    <definedName name="MAPPEGS" localSheetId="53">[5]INICIO!#REF!</definedName>
    <definedName name="MAPPEGS" localSheetId="41">[7]INICIO!#REF!</definedName>
    <definedName name="MAPPEGS" localSheetId="42">[7]INICIO!#REF!</definedName>
    <definedName name="MAPPEGS" localSheetId="43">[7]INICIO!#REF!</definedName>
    <definedName name="MAPPEGS" localSheetId="44">[7]INICIO!#REF!</definedName>
    <definedName name="MAPPEGS" localSheetId="45">[7]INICIO!#REF!</definedName>
    <definedName name="MAPPEGS" localSheetId="46">[7]INICIO!#REF!</definedName>
    <definedName name="MAPPEGS" localSheetId="47">[7]INICIO!#REF!</definedName>
    <definedName name="MAPPEGS" localSheetId="48">[7]INICIO!#REF!</definedName>
    <definedName name="MAPPEGS" localSheetId="38">[7]INICIO!#REF!</definedName>
    <definedName name="MAPPEGS" localSheetId="36">[7]INICIO!#REF!</definedName>
    <definedName name="MAPPEGS" localSheetId="49">[7]INICIO!#REF!</definedName>
    <definedName name="MAPPEGS" localSheetId="50">[7]INICIO!#REF!</definedName>
    <definedName name="MAPPEGS" localSheetId="51">[7]INICIO!#REF!</definedName>
    <definedName name="MAPPEGS" localSheetId="52">[7]INICIO!#REF!</definedName>
    <definedName name="MAPPEGS" localSheetId="39">[7]INICIO!#REF!</definedName>
    <definedName name="MAPPEGS" localSheetId="40">[7]INICIO!#REF!</definedName>
    <definedName name="MAPPEGS" localSheetId="56">[7]INICIO!#REF!</definedName>
    <definedName name="MAPPEGS" localSheetId="60">[7]INICIO!#REF!</definedName>
    <definedName name="MAPPEGS" localSheetId="55">[7]INICIO!#REF!</definedName>
    <definedName name="MAPPEGS" localSheetId="37">[7]INICIO!#REF!</definedName>
    <definedName name="MAPPEGS">[7]INICIO!#REF!</definedName>
    <definedName name="MODIF" localSheetId="53">[1]datos!$U$2:$U$31674</definedName>
    <definedName name="MODIF" localSheetId="55">[4]datos!$U$2:$U$31674</definedName>
    <definedName name="MODIF" localSheetId="54">[4]datos!$U$2:$U$31674</definedName>
    <definedName name="MODIF">[3]datos!$U$2:$U$31674</definedName>
    <definedName name="MSG_ERROR1" localSheetId="53">[5]INICIO!$AA$11</definedName>
    <definedName name="MSG_ERROR1" localSheetId="61">[3]INICIO!$AA$11</definedName>
    <definedName name="MSG_ERROR1" localSheetId="55">[6]INICIO!$AA$11</definedName>
    <definedName name="MSG_ERROR1" localSheetId="54">[6]INICIO!$AA$11</definedName>
    <definedName name="MSG_ERROR1">[7]INICIO!$AA$11</definedName>
    <definedName name="MSG_ERROR2" localSheetId="53">[1]INICIO!$AA$12</definedName>
    <definedName name="MSG_ERROR2" localSheetId="55">[4]INICIO!$AA$12</definedName>
    <definedName name="MSG_ERROR2" localSheetId="54">[4]INICIO!$AA$12</definedName>
    <definedName name="MSG_ERROR2">[3]INICIO!$AA$12</definedName>
    <definedName name="OPCION2" localSheetId="58">[7]INICIO!#REF!</definedName>
    <definedName name="OPCION2" localSheetId="35">[7]INICIO!#REF!</definedName>
    <definedName name="OPCION2" localSheetId="34">[7]INICIO!#REF!</definedName>
    <definedName name="OPCION2" localSheetId="33">[7]INICIO!#REF!</definedName>
    <definedName name="OPCION2" localSheetId="32">[7]INICIO!#REF!</definedName>
    <definedName name="OPCION2" localSheetId="23">[7]INICIO!#REF!</definedName>
    <definedName name="OPCION2" localSheetId="22">[7]INICIO!#REF!</definedName>
    <definedName name="OPCION2" localSheetId="21">[7]INICIO!#REF!</definedName>
    <definedName name="OPCION2" localSheetId="30">[7]INICIO!#REF!</definedName>
    <definedName name="OPCION2" localSheetId="27">[7]INICIO!#REF!</definedName>
    <definedName name="OPCION2" localSheetId="31">[7]INICIO!#REF!</definedName>
    <definedName name="OPCION2" localSheetId="24">[7]INICIO!#REF!</definedName>
    <definedName name="OPCION2" localSheetId="26">[7]INICIO!#REF!</definedName>
    <definedName name="OPCION2" localSheetId="29">[7]INICIO!#REF!</definedName>
    <definedName name="OPCION2" localSheetId="28">[7]INICIO!#REF!</definedName>
    <definedName name="OPCION2" localSheetId="25">[7]INICIO!#REF!</definedName>
    <definedName name="OPCION2" localSheetId="16">[7]INICIO!#REF!</definedName>
    <definedName name="OPCION2" localSheetId="20">[7]INICIO!#REF!</definedName>
    <definedName name="OPCION2" localSheetId="14">[7]INICIO!#REF!</definedName>
    <definedName name="OPCION2" localSheetId="13">[7]INICIO!#REF!</definedName>
    <definedName name="OPCION2" localSheetId="15">[7]INICIO!#REF!</definedName>
    <definedName name="OPCION2" localSheetId="18">[7]INICIO!#REF!</definedName>
    <definedName name="OPCION2" localSheetId="17">[7]INICIO!#REF!</definedName>
    <definedName name="OPCION2" localSheetId="11">[7]INICIO!#REF!</definedName>
    <definedName name="OPCION2" localSheetId="12">[7]INICIO!#REF!</definedName>
    <definedName name="OPCION2" localSheetId="8">[7]INICIO!#REF!</definedName>
    <definedName name="OPCION2" localSheetId="7">[7]INICIO!#REF!</definedName>
    <definedName name="OPCION2" localSheetId="9">[7]INICIO!#REF!</definedName>
    <definedName name="OPCION2" localSheetId="19">[7]INICIO!#REF!</definedName>
    <definedName name="OPCION2" localSheetId="6">[7]INICIO!#REF!</definedName>
    <definedName name="OPCION2" localSheetId="10">[7]INICIO!#REF!</definedName>
    <definedName name="OPCION2" localSheetId="53">[5]INICIO!#REF!</definedName>
    <definedName name="OPCION2" localSheetId="41">[7]INICIO!#REF!</definedName>
    <definedName name="OPCION2" localSheetId="42">[7]INICIO!#REF!</definedName>
    <definedName name="OPCION2" localSheetId="43">[7]INICIO!#REF!</definedName>
    <definedName name="OPCION2" localSheetId="44">[7]INICIO!#REF!</definedName>
    <definedName name="OPCION2" localSheetId="45">[7]INICIO!#REF!</definedName>
    <definedName name="OPCION2" localSheetId="46">[7]INICIO!#REF!</definedName>
    <definedName name="OPCION2" localSheetId="47">[7]INICIO!#REF!</definedName>
    <definedName name="OPCION2" localSheetId="48">[7]INICIO!#REF!</definedName>
    <definedName name="OPCION2" localSheetId="38">[7]INICIO!#REF!</definedName>
    <definedName name="OPCION2" localSheetId="36">[7]INICIO!#REF!</definedName>
    <definedName name="OPCION2" localSheetId="49">[7]INICIO!#REF!</definedName>
    <definedName name="OPCION2" localSheetId="50">[7]INICIO!#REF!</definedName>
    <definedName name="OPCION2" localSheetId="51">[7]INICIO!#REF!</definedName>
    <definedName name="OPCION2" localSheetId="52">[7]INICIO!#REF!</definedName>
    <definedName name="OPCION2" localSheetId="39">[7]INICIO!#REF!</definedName>
    <definedName name="OPCION2" localSheetId="40">[7]INICIO!#REF!</definedName>
    <definedName name="OPCION2" localSheetId="61">[3]INICIO!#REF!</definedName>
    <definedName name="OPCION2" localSheetId="56">[7]INICIO!#REF!</definedName>
    <definedName name="OPCION2" localSheetId="2">[7]INICIO!#REF!</definedName>
    <definedName name="OPCION2" localSheetId="3">[7]INICIO!#REF!</definedName>
    <definedName name="OPCION2" localSheetId="60">[7]INICIO!#REF!</definedName>
    <definedName name="OPCION2" localSheetId="55">[6]INICIO!#REF!</definedName>
    <definedName name="OPCION2" localSheetId="54">[6]INICIO!#REF!</definedName>
    <definedName name="OPCION2" localSheetId="62">[7]INICIO!#REF!</definedName>
    <definedName name="OPCION2" localSheetId="37">[7]INICIO!#REF!</definedName>
    <definedName name="OPCION2">[7]INICIO!#REF!</definedName>
    <definedName name="ORIG" localSheetId="53">[1]datos!$T$2:$T$31674</definedName>
    <definedName name="ORIG" localSheetId="55">[4]datos!$T$2:$T$31674</definedName>
    <definedName name="ORIG" localSheetId="54">[4]datos!$T$2:$T$31674</definedName>
    <definedName name="ORIG">[3]datos!$T$2:$T$31674</definedName>
    <definedName name="P" localSheetId="53">[1]INICIO!$AO$5:$AP$32</definedName>
    <definedName name="P" localSheetId="55">[4]INICIO!$AO$5:$AP$32</definedName>
    <definedName name="P" localSheetId="54">[4]INICIO!$AO$5:$AP$32</definedName>
    <definedName name="P">[3]INICIO!$AO$5:$AP$32</definedName>
    <definedName name="P_K" localSheetId="53">[1]INICIO!$AO$5:$AO$32</definedName>
    <definedName name="P_K" localSheetId="55">[4]INICIO!$AO$5:$AO$32</definedName>
    <definedName name="P_K" localSheetId="54">[4]INICIO!$AO$5:$AO$32</definedName>
    <definedName name="P_K">[3]INICIO!$AO$5:$AO$32</definedName>
    <definedName name="PE" localSheetId="53">[1]INICIO!$AR$5:$AS$16</definedName>
    <definedName name="PE" localSheetId="55">[4]INICIO!$AR$5:$AS$16</definedName>
    <definedName name="PE" localSheetId="54">[4]INICIO!$AR$5:$AS$16</definedName>
    <definedName name="PE">[3]INICIO!$AR$5:$AS$16</definedName>
    <definedName name="PE_K" localSheetId="53">[1]INICIO!$AR$5:$AR$16</definedName>
    <definedName name="PE_K" localSheetId="55">[4]INICIO!$AR$5:$AR$16</definedName>
    <definedName name="PE_K" localSheetId="54">[4]INICIO!$AR$5:$AR$16</definedName>
    <definedName name="PE_K">[3]INICIO!$AR$5:$AR$16</definedName>
    <definedName name="PEDO" localSheetId="35">[10]INICIO!#REF!</definedName>
    <definedName name="PEDO" localSheetId="34">[10]INICIO!#REF!</definedName>
    <definedName name="PEDO" localSheetId="33">[10]INICIO!#REF!</definedName>
    <definedName name="PEDO" localSheetId="32">[10]INICIO!#REF!</definedName>
    <definedName name="PEDO" localSheetId="23">[10]INICIO!#REF!</definedName>
    <definedName name="PEDO" localSheetId="22">[10]INICIO!#REF!</definedName>
    <definedName name="PEDO" localSheetId="21">[10]INICIO!#REF!</definedName>
    <definedName name="PEDO" localSheetId="30">[10]INICIO!#REF!</definedName>
    <definedName name="PEDO" localSheetId="27">[10]INICIO!#REF!</definedName>
    <definedName name="PEDO" localSheetId="31">[10]INICIO!#REF!</definedName>
    <definedName name="PEDO" localSheetId="24">[10]INICIO!#REF!</definedName>
    <definedName name="PEDO" localSheetId="26">[10]INICIO!#REF!</definedName>
    <definedName name="PEDO" localSheetId="29">[10]INICIO!#REF!</definedName>
    <definedName name="PEDO" localSheetId="28">[10]INICIO!#REF!</definedName>
    <definedName name="PEDO" localSheetId="25">[10]INICIO!#REF!</definedName>
    <definedName name="PEDO" localSheetId="16">[10]INICIO!#REF!</definedName>
    <definedName name="PEDO" localSheetId="20">[10]INICIO!#REF!</definedName>
    <definedName name="PEDO" localSheetId="14">[10]INICIO!#REF!</definedName>
    <definedName name="PEDO" localSheetId="13">[10]INICIO!#REF!</definedName>
    <definedName name="PEDO" localSheetId="15">[10]INICIO!#REF!</definedName>
    <definedName name="PEDO" localSheetId="18">[10]INICIO!#REF!</definedName>
    <definedName name="PEDO" localSheetId="17">[10]INICIO!#REF!</definedName>
    <definedName name="PEDO" localSheetId="11">[10]INICIO!#REF!</definedName>
    <definedName name="PEDO" localSheetId="12">[10]INICIO!#REF!</definedName>
    <definedName name="PEDO" localSheetId="8">[10]INICIO!#REF!</definedName>
    <definedName name="PEDO" localSheetId="7">[10]INICIO!#REF!</definedName>
    <definedName name="PEDO" localSheetId="9">[10]INICIO!#REF!</definedName>
    <definedName name="PEDO" localSheetId="19">[10]INICIO!#REF!</definedName>
    <definedName name="PEDO" localSheetId="6">[10]INICIO!#REF!</definedName>
    <definedName name="PEDO" localSheetId="10">[10]INICIO!#REF!</definedName>
    <definedName name="PEDO" localSheetId="53">[5]INICIO!#REF!</definedName>
    <definedName name="PEDO" localSheetId="41">[5]INICIO!#REF!</definedName>
    <definedName name="PEDO" localSheetId="42">[5]INICIO!#REF!</definedName>
    <definedName name="PEDO" localSheetId="43">[5]INICIO!#REF!</definedName>
    <definedName name="PEDO" localSheetId="44">[5]INICIO!#REF!</definedName>
    <definedName name="PEDO" localSheetId="45">[5]INICIO!#REF!</definedName>
    <definedName name="PEDO" localSheetId="46">[5]INICIO!#REF!</definedName>
    <definedName name="PEDO" localSheetId="47">[5]INICIO!#REF!</definedName>
    <definedName name="PEDO" localSheetId="48">[5]INICIO!#REF!</definedName>
    <definedName name="PEDO" localSheetId="38">[5]INICIO!#REF!</definedName>
    <definedName name="PEDO" localSheetId="36">[5]INICIO!#REF!</definedName>
    <definedName name="PEDO" localSheetId="49">[5]INICIO!#REF!</definedName>
    <definedName name="PEDO" localSheetId="50">[5]INICIO!#REF!</definedName>
    <definedName name="PEDO" localSheetId="51">[5]INICIO!#REF!</definedName>
    <definedName name="PEDO" localSheetId="52">[5]INICIO!#REF!</definedName>
    <definedName name="PEDO" localSheetId="39">[5]INICIO!#REF!</definedName>
    <definedName name="PEDO" localSheetId="40">[5]INICIO!#REF!</definedName>
    <definedName name="PEDO" localSheetId="55">[10]INICIO!#REF!</definedName>
    <definedName name="PEDO" localSheetId="37">[5]INICIO!#REF!</definedName>
    <definedName name="PEDO">[10]INICIO!#REF!</definedName>
    <definedName name="PERIODO" localSheetId="35">#REF!</definedName>
    <definedName name="PERIODO" localSheetId="34">#REF!</definedName>
    <definedName name="PERIODO" localSheetId="33">#REF!</definedName>
    <definedName name="PERIODO" localSheetId="32">#REF!</definedName>
    <definedName name="PERIODO" localSheetId="23">#REF!</definedName>
    <definedName name="PERIODO" localSheetId="22">#REF!</definedName>
    <definedName name="PERIODO" localSheetId="21">#REF!</definedName>
    <definedName name="PERIODO" localSheetId="30">#REF!</definedName>
    <definedName name="PERIODO" localSheetId="27">#REF!</definedName>
    <definedName name="PERIODO" localSheetId="31">#REF!</definedName>
    <definedName name="PERIODO" localSheetId="24">#REF!</definedName>
    <definedName name="PERIODO" localSheetId="26">#REF!</definedName>
    <definedName name="PERIODO" localSheetId="29">#REF!</definedName>
    <definedName name="PERIODO" localSheetId="28">#REF!</definedName>
    <definedName name="PERIODO" localSheetId="25">#REF!</definedName>
    <definedName name="PERIODO" localSheetId="16">#REF!</definedName>
    <definedName name="PERIODO" localSheetId="20">#REF!</definedName>
    <definedName name="PERIODO" localSheetId="14">#REF!</definedName>
    <definedName name="PERIODO" localSheetId="13">#REF!</definedName>
    <definedName name="PERIODO" localSheetId="15">#REF!</definedName>
    <definedName name="PERIODO" localSheetId="18">#REF!</definedName>
    <definedName name="PERIODO" localSheetId="17">#REF!</definedName>
    <definedName name="PERIODO" localSheetId="11">#REF!</definedName>
    <definedName name="PERIODO" localSheetId="12">#REF!</definedName>
    <definedName name="PERIODO" localSheetId="8">#REF!</definedName>
    <definedName name="PERIODO" localSheetId="7">#REF!</definedName>
    <definedName name="PERIODO" localSheetId="9">#REF!</definedName>
    <definedName name="PERIODO" localSheetId="19">#REF!</definedName>
    <definedName name="PERIODO" localSheetId="6">#REF!</definedName>
    <definedName name="PERIODO" localSheetId="10">#REF!</definedName>
    <definedName name="PERIODO" localSheetId="53">#REF!</definedName>
    <definedName name="PERIODO" localSheetId="41">#REF!</definedName>
    <definedName name="PERIODO" localSheetId="42">#REF!</definedName>
    <definedName name="PERIODO" localSheetId="43">#REF!</definedName>
    <definedName name="PERIODO" localSheetId="44">#REF!</definedName>
    <definedName name="PERIODO" localSheetId="45">#REF!</definedName>
    <definedName name="PERIODO" localSheetId="46">#REF!</definedName>
    <definedName name="PERIODO" localSheetId="47">#REF!</definedName>
    <definedName name="PERIODO" localSheetId="48">#REF!</definedName>
    <definedName name="PERIODO" localSheetId="38">#REF!</definedName>
    <definedName name="PERIODO" localSheetId="36">#REF!</definedName>
    <definedName name="PERIODO" localSheetId="49">#REF!</definedName>
    <definedName name="PERIODO" localSheetId="50">#REF!</definedName>
    <definedName name="PERIODO" localSheetId="51">#REF!</definedName>
    <definedName name="PERIODO" localSheetId="52">#REF!</definedName>
    <definedName name="PERIODO" localSheetId="39">#REF!</definedName>
    <definedName name="PERIODO" localSheetId="40">#REF!</definedName>
    <definedName name="PERIODO" localSheetId="1">#REF!</definedName>
    <definedName name="PERIODO" localSheetId="2">#REF!</definedName>
    <definedName name="PERIODO" localSheetId="55">#REF!</definedName>
    <definedName name="PERIODO" localSheetId="37">#REF!</definedName>
    <definedName name="PERIODO">#REF!</definedName>
    <definedName name="PROG" localSheetId="35">#REF!</definedName>
    <definedName name="PROG" localSheetId="34">#REF!</definedName>
    <definedName name="PROG" localSheetId="33">#REF!</definedName>
    <definedName name="PROG" localSheetId="32">#REF!</definedName>
    <definedName name="PROG" localSheetId="23">#REF!</definedName>
    <definedName name="PROG" localSheetId="22">#REF!</definedName>
    <definedName name="PROG" localSheetId="21">#REF!</definedName>
    <definedName name="PROG" localSheetId="30">#REF!</definedName>
    <definedName name="PROG" localSheetId="27">#REF!</definedName>
    <definedName name="PROG" localSheetId="31">#REF!</definedName>
    <definedName name="PROG" localSheetId="24">#REF!</definedName>
    <definedName name="PROG" localSheetId="26">#REF!</definedName>
    <definedName name="PROG" localSheetId="29">#REF!</definedName>
    <definedName name="PROG" localSheetId="28">#REF!</definedName>
    <definedName name="PROG" localSheetId="25">#REF!</definedName>
    <definedName name="PROG" localSheetId="16">#REF!</definedName>
    <definedName name="PROG" localSheetId="20">#REF!</definedName>
    <definedName name="PROG" localSheetId="14">#REF!</definedName>
    <definedName name="PROG" localSheetId="13">#REF!</definedName>
    <definedName name="PROG" localSheetId="15">#REF!</definedName>
    <definedName name="PROG" localSheetId="18">#REF!</definedName>
    <definedName name="PROG" localSheetId="17">#REF!</definedName>
    <definedName name="PROG" localSheetId="11">#REF!</definedName>
    <definedName name="PROG" localSheetId="12">#REF!</definedName>
    <definedName name="PROG" localSheetId="8">#REF!</definedName>
    <definedName name="PROG" localSheetId="7">#REF!</definedName>
    <definedName name="PROG" localSheetId="9">#REF!</definedName>
    <definedName name="PROG" localSheetId="19">#REF!</definedName>
    <definedName name="PROG" localSheetId="6">#REF!</definedName>
    <definedName name="PROG" localSheetId="10">#REF!</definedName>
    <definedName name="PROG" localSheetId="53">#REF!</definedName>
    <definedName name="PROG" localSheetId="41">#REF!</definedName>
    <definedName name="PROG" localSheetId="42">#REF!</definedName>
    <definedName name="PROG" localSheetId="43">#REF!</definedName>
    <definedName name="PROG" localSheetId="44">#REF!</definedName>
    <definedName name="PROG" localSheetId="45">#REF!</definedName>
    <definedName name="PROG" localSheetId="46">#REF!</definedName>
    <definedName name="PROG" localSheetId="47">#REF!</definedName>
    <definedName name="PROG" localSheetId="48">#REF!</definedName>
    <definedName name="PROG" localSheetId="38">#REF!</definedName>
    <definedName name="PROG" localSheetId="36">#REF!</definedName>
    <definedName name="PROG" localSheetId="49">#REF!</definedName>
    <definedName name="PROG" localSheetId="50">#REF!</definedName>
    <definedName name="PROG" localSheetId="51">#REF!</definedName>
    <definedName name="PROG" localSheetId="52">#REF!</definedName>
    <definedName name="PROG" localSheetId="39">#REF!</definedName>
    <definedName name="PROG" localSheetId="40">#REF!</definedName>
    <definedName name="PROG" localSheetId="1">#REF!</definedName>
    <definedName name="PROG" localSheetId="2">#REF!</definedName>
    <definedName name="PROG" localSheetId="55">#REF!</definedName>
    <definedName name="PROG" localSheetId="37">#REF!</definedName>
    <definedName name="PROG">#REF!</definedName>
    <definedName name="ptda" localSheetId="35">#REF!</definedName>
    <definedName name="ptda" localSheetId="34">#REF!</definedName>
    <definedName name="ptda" localSheetId="33">#REF!</definedName>
    <definedName name="ptda" localSheetId="32">#REF!</definedName>
    <definedName name="ptda" localSheetId="23">#REF!</definedName>
    <definedName name="ptda" localSheetId="22">#REF!</definedName>
    <definedName name="ptda" localSheetId="21">#REF!</definedName>
    <definedName name="ptda" localSheetId="30">#REF!</definedName>
    <definedName name="ptda" localSheetId="27">#REF!</definedName>
    <definedName name="ptda" localSheetId="31">#REF!</definedName>
    <definedName name="ptda" localSheetId="24">#REF!</definedName>
    <definedName name="ptda" localSheetId="26">#REF!</definedName>
    <definedName name="ptda" localSheetId="29">#REF!</definedName>
    <definedName name="ptda" localSheetId="28">#REF!</definedName>
    <definedName name="ptda" localSheetId="25">#REF!</definedName>
    <definedName name="ptda" localSheetId="16">#REF!</definedName>
    <definedName name="ptda" localSheetId="20">#REF!</definedName>
    <definedName name="ptda" localSheetId="14">#REF!</definedName>
    <definedName name="ptda" localSheetId="13">#REF!</definedName>
    <definedName name="ptda" localSheetId="15">#REF!</definedName>
    <definedName name="ptda" localSheetId="18">#REF!</definedName>
    <definedName name="ptda" localSheetId="17">#REF!</definedName>
    <definedName name="ptda" localSheetId="11">#REF!</definedName>
    <definedName name="ptda" localSheetId="12">#REF!</definedName>
    <definedName name="ptda" localSheetId="8">#REF!</definedName>
    <definedName name="ptda" localSheetId="7">#REF!</definedName>
    <definedName name="ptda" localSheetId="9">#REF!</definedName>
    <definedName name="ptda" localSheetId="19">#REF!</definedName>
    <definedName name="ptda" localSheetId="6">#REF!</definedName>
    <definedName name="ptda" localSheetId="10">#REF!</definedName>
    <definedName name="ptda" localSheetId="53">#REF!</definedName>
    <definedName name="ptda" localSheetId="41">#REF!</definedName>
    <definedName name="ptda" localSheetId="42">#REF!</definedName>
    <definedName name="ptda" localSheetId="43">#REF!</definedName>
    <definedName name="ptda" localSheetId="44">#REF!</definedName>
    <definedName name="ptda" localSheetId="45">#REF!</definedName>
    <definedName name="ptda" localSheetId="46">#REF!</definedName>
    <definedName name="ptda" localSheetId="47">#REF!</definedName>
    <definedName name="ptda" localSheetId="48">#REF!</definedName>
    <definedName name="ptda" localSheetId="38">#REF!</definedName>
    <definedName name="ptda" localSheetId="36">#REF!</definedName>
    <definedName name="ptda" localSheetId="49">#REF!</definedName>
    <definedName name="ptda" localSheetId="50">#REF!</definedName>
    <definedName name="ptda" localSheetId="51">#REF!</definedName>
    <definedName name="ptda" localSheetId="52">#REF!</definedName>
    <definedName name="ptda" localSheetId="39">#REF!</definedName>
    <definedName name="ptda" localSheetId="40">#REF!</definedName>
    <definedName name="ptda" localSheetId="1">#REF!</definedName>
    <definedName name="ptda" localSheetId="2">#REF!</definedName>
    <definedName name="ptda" localSheetId="55">#REF!</definedName>
    <definedName name="ptda" localSheetId="37">#REF!</definedName>
    <definedName name="ptda">#REF!</definedName>
    <definedName name="rubros_fpc" localSheetId="53">[1]INICIO!$AO$39:$AO$42</definedName>
    <definedName name="rubros_fpc" localSheetId="55">[4]INICIO!$AO$39:$AO$42</definedName>
    <definedName name="rubros_fpc" localSheetId="54">[4]INICIO!$AO$39:$AO$42</definedName>
    <definedName name="rubros_fpc">[3]INICIO!$AO$39:$AO$42</definedName>
    <definedName name="_xlnm.Print_Titles" localSheetId="57">'ADS-1'!$1:$6</definedName>
    <definedName name="_xlnm.Print_Titles" localSheetId="58">'ADS-2'!$1:$6</definedName>
    <definedName name="_xlnm.Print_Titles" localSheetId="4">'APP-1'!$1:$7</definedName>
    <definedName name="_xlnm.Print_Titles" localSheetId="5">'APP-2'!$1:$6</definedName>
    <definedName name="_xlnm.Print_Titles" localSheetId="35">'APP-3 CULTURA (BIBLIOTECAS)'!$1:$8</definedName>
    <definedName name="_xlnm.Print_Titles" localSheetId="34">'APP-3 CULTURA (CINE)'!$1:$8</definedName>
    <definedName name="_xlnm.Print_Titles" localSheetId="33">'APP-3 CULTURA (MUSEO)'!$1:$8</definedName>
    <definedName name="_xlnm.Print_Titles" localSheetId="32">'APP-3 CULTURA (TEATRO)'!$1:$8</definedName>
    <definedName name="_xlnm.Print_Titles" localSheetId="23">'APP-3 FAFEF'!$1:$8</definedName>
    <definedName name="_xlnm.Print_Titles" localSheetId="22">'APP-3 FAFEF REM. INT. 15'!$1:$8</definedName>
    <definedName name="_xlnm.Print_Titles" localSheetId="21">'APP-3 FAFEF REM. PRI. 15'!$1:$8</definedName>
    <definedName name="_xlnm.Print_Titles" localSheetId="30">'APP-3 FAIS'!$1:$8</definedName>
    <definedName name="_xlnm.Print_Titles" localSheetId="27">'APP-3 FAIS LIQ. INT. 15'!$1:$8</definedName>
    <definedName name="_xlnm.Print_Titles" localSheetId="31">'APP-3 FAIS LIQ. INT. 16'!$1:$8</definedName>
    <definedName name="_xlnm.Print_Titles" localSheetId="24">'APP-3 FAIS LIQ. PRI. 14'!$1:$8</definedName>
    <definedName name="_xlnm.Print_Titles" localSheetId="26">'APP-3 FAIS REM. INT. 14'!$1:$8</definedName>
    <definedName name="_xlnm.Print_Titles" localSheetId="29">'APP-3 FAIS REM. INT. 15'!$1:$8</definedName>
    <definedName name="_xlnm.Print_Titles" localSheetId="28">'APP-3 FAIS REM. PRI 15'!$1:$8</definedName>
    <definedName name="_xlnm.Print_Titles" localSheetId="25">'APP-3 FAIS REM. PRI. 14'!$1:$8</definedName>
    <definedName name="_xlnm.Print_Titles" localSheetId="16">'APP-3 FORTA. LIQ. INT 15'!$1:$8</definedName>
    <definedName name="_xlnm.Print_Titles" localSheetId="20">'APP-3 FORTA. LIQ. INT. 16'!$1:$8</definedName>
    <definedName name="_xlnm.Print_Titles" localSheetId="14">'APP-3 FORTA. REM. INT 13'!$1:$8</definedName>
    <definedName name="_xlnm.Print_Titles" localSheetId="13">'APP-3 FORTA. REM. INT. 12'!$1:$8</definedName>
    <definedName name="_xlnm.Print_Titles" localSheetId="15">'APP-3 FORTA. REM. INT. 14'!$1:$8</definedName>
    <definedName name="_xlnm.Print_Titles" localSheetId="18">'APP-3 FORTA. REM. INT. 15'!$1:$8</definedName>
    <definedName name="_xlnm.Print_Titles" localSheetId="17">'APP-3 FORTA. REM. PRI. 15'!$1:$8</definedName>
    <definedName name="_xlnm.Print_Titles" localSheetId="11">'APP-3 FORTALECE III'!$1:$8</definedName>
    <definedName name="_xlnm.Print_Titles" localSheetId="12">'APP-3 FORTALECE IV'!$1:$8</definedName>
    <definedName name="_xlnm.Print_Titles" localSheetId="8">'APP-3 FORTALECIMIENTI IV'!$1:$8</definedName>
    <definedName name="_xlnm.Print_Titles" localSheetId="7">'APP-3 FORTALECIMIENTO II'!$1:$8</definedName>
    <definedName name="_xlnm.Print_Titles" localSheetId="9">'APP-3 FORTALECIMIENTO VI'!$1:$8</definedName>
    <definedName name="_xlnm.Print_Titles" localSheetId="19">'APP-3 FORTAMUN'!$1:$8</definedName>
    <definedName name="_xlnm.Print_Titles" localSheetId="6">'APP-3 PRONAPRED'!$1:$8</definedName>
    <definedName name="_xlnm.Print_Titles" localSheetId="10">'APP-3 REGIONALES'!$1:$8</definedName>
    <definedName name="_xlnm.Print_Titles" localSheetId="53">'AR '!$1:$4</definedName>
    <definedName name="_xlnm.Print_Titles" localSheetId="41">'ARF FORTAMUN'!$1:$6</definedName>
    <definedName name="_xlnm.Print_Titles" localSheetId="42">'ARF FORTAMUN 5P126'!$1:$6</definedName>
    <definedName name="_xlnm.Print_Titles" localSheetId="43">'ARF FORTAMUN 5P136 '!$1:$6</definedName>
    <definedName name="_xlnm.Print_Titles" localSheetId="44">'ARF FORTAMUN 5P146'!$1:$6</definedName>
    <definedName name="_xlnm.Print_Titles" localSheetId="45">'ARF FORTAMUN 5P154'!$1:$6</definedName>
    <definedName name="_xlnm.Print_Titles" localSheetId="46">'ARF FORTAMUN 5P155'!$1:$6</definedName>
    <definedName name="_xlnm.Print_Titles" localSheetId="47">'ARF FORTAMUN 5P156 '!$1:$6</definedName>
    <definedName name="_xlnm.Print_Titles" localSheetId="48">'ARF FORTAMUN 5P164'!$1:$6</definedName>
    <definedName name="_xlnm.Print_Titles" localSheetId="38">'ARF. FORTALECIMIENTO II'!$1:$6</definedName>
    <definedName name="_xlnm.Print_Titles" localSheetId="36">ARF_PRONAPRED!$1:$6</definedName>
    <definedName name="_xlnm.Print_Titles" localSheetId="49">'ARF-FAFEF'!$1:$6</definedName>
    <definedName name="_xlnm.Print_Titles" localSheetId="50">'ARF-FAFEF 5P255'!$1:$6</definedName>
    <definedName name="_xlnm.Print_Titles" localSheetId="51">'ARF-FAFEF 5P256'!$1:$6</definedName>
    <definedName name="_xlnm.Print_Titles" localSheetId="52">'ARF-FAIS'!$1:$6</definedName>
    <definedName name="_xlnm.Print_Titles" localSheetId="39">'ARF-FORTALECIMIENTO III'!$1:$6</definedName>
    <definedName name="_xlnm.Print_Titles" localSheetId="40">'ARF-FORTALECIMIENTO VI'!$1:$6</definedName>
    <definedName name="_xlnm.Print_Titles" localSheetId="61">AUR!$1:$6</definedName>
    <definedName name="_xlnm.Print_Titles" localSheetId="56">EAP!$1:$11</definedName>
    <definedName name="_xlnm.Print_Titles" localSheetId="1">'ECG-1'!$1:$6</definedName>
    <definedName name="_xlnm.Print_Titles" localSheetId="2">'ECG-2'!$1:$6</definedName>
    <definedName name="_xlnm.Print_Titles" localSheetId="3">EPC!$1:$6</definedName>
    <definedName name="_xlnm.Print_Titles" localSheetId="60">FIC!$1:$9</definedName>
    <definedName name="_xlnm.Print_Titles" localSheetId="55">'IPP FAFEF'!$1:$9</definedName>
    <definedName name="_xlnm.Print_Titles" localSheetId="54">'IPP FORTAMUN'!$1:$9</definedName>
    <definedName name="_xlnm.Print_Titles" localSheetId="62">PPD!$1:$7</definedName>
    <definedName name="_xlnm.Print_Titles" localSheetId="37">'PROG. REGIONALES III'!$1:$6</definedName>
    <definedName name="_xlnm.Print_Titles" localSheetId="59">SAP!$1:$7</definedName>
    <definedName name="TYA" localSheetId="35">#REF!</definedName>
    <definedName name="TYA" localSheetId="34">#REF!</definedName>
    <definedName name="TYA" localSheetId="33">#REF!</definedName>
    <definedName name="TYA" localSheetId="32">#REF!</definedName>
    <definedName name="TYA" localSheetId="23">#REF!</definedName>
    <definedName name="TYA" localSheetId="22">#REF!</definedName>
    <definedName name="TYA" localSheetId="21">#REF!</definedName>
    <definedName name="TYA" localSheetId="30">#REF!</definedName>
    <definedName name="TYA" localSheetId="27">#REF!</definedName>
    <definedName name="TYA" localSheetId="31">#REF!</definedName>
    <definedName name="TYA" localSheetId="24">#REF!</definedName>
    <definedName name="TYA" localSheetId="26">#REF!</definedName>
    <definedName name="TYA" localSheetId="29">#REF!</definedName>
    <definedName name="TYA" localSheetId="28">#REF!</definedName>
    <definedName name="TYA" localSheetId="25">#REF!</definedName>
    <definedName name="TYA" localSheetId="16">#REF!</definedName>
    <definedName name="TYA" localSheetId="20">#REF!</definedName>
    <definedName name="TYA" localSheetId="14">#REF!</definedName>
    <definedName name="TYA" localSheetId="13">#REF!</definedName>
    <definedName name="TYA" localSheetId="15">#REF!</definedName>
    <definedName name="TYA" localSheetId="18">#REF!</definedName>
    <definedName name="TYA" localSheetId="17">#REF!</definedName>
    <definedName name="TYA" localSheetId="11">#REF!</definedName>
    <definedName name="TYA" localSheetId="12">#REF!</definedName>
    <definedName name="TYA" localSheetId="8">#REF!</definedName>
    <definedName name="TYA" localSheetId="7">#REF!</definedName>
    <definedName name="TYA" localSheetId="9">#REF!</definedName>
    <definedName name="TYA" localSheetId="19">#REF!</definedName>
    <definedName name="TYA" localSheetId="6">#REF!</definedName>
    <definedName name="TYA" localSheetId="10">#REF!</definedName>
    <definedName name="TYA" localSheetId="53">#REF!</definedName>
    <definedName name="TYA" localSheetId="41">#REF!</definedName>
    <definedName name="TYA" localSheetId="42">#REF!</definedName>
    <definedName name="TYA" localSheetId="43">#REF!</definedName>
    <definedName name="TYA" localSheetId="44">#REF!</definedName>
    <definedName name="TYA" localSheetId="45">#REF!</definedName>
    <definedName name="TYA" localSheetId="46">#REF!</definedName>
    <definedName name="TYA" localSheetId="47">#REF!</definedName>
    <definedName name="TYA" localSheetId="48">#REF!</definedName>
    <definedName name="TYA" localSheetId="38">#REF!</definedName>
    <definedName name="TYA" localSheetId="36">#REF!</definedName>
    <definedName name="TYA" localSheetId="49">#REF!</definedName>
    <definedName name="TYA" localSheetId="50">#REF!</definedName>
    <definedName name="TYA" localSheetId="51">#REF!</definedName>
    <definedName name="TYA" localSheetId="52">#REF!</definedName>
    <definedName name="TYA" localSheetId="39">#REF!</definedName>
    <definedName name="TYA" localSheetId="40">#REF!</definedName>
    <definedName name="TYA" localSheetId="1">#REF!</definedName>
    <definedName name="TYA" localSheetId="2">#REF!</definedName>
    <definedName name="TYA" localSheetId="55">#REF!</definedName>
    <definedName name="TYA" localSheetId="37">#REF!</definedName>
    <definedName name="TYA">#REF!</definedName>
    <definedName name="U" localSheetId="53">[1]INICIO!$Y$4:$Z$93</definedName>
    <definedName name="U" localSheetId="55">[4]INICIO!$Y$4:$Z$93</definedName>
    <definedName name="U" localSheetId="54">[4]INICIO!$Y$4:$Z$93</definedName>
    <definedName name="U">[3]INICIO!$Y$4:$Z$93</definedName>
    <definedName name="UEG_DENOM" localSheetId="53">[1]datos!$R$2:$R$31674</definedName>
    <definedName name="UEG_DENOM" localSheetId="55">[4]datos!$R$2:$R$31674</definedName>
    <definedName name="UEG_DENOM" localSheetId="54">[4]datos!$R$2:$R$31674</definedName>
    <definedName name="UEG_DENOM">[3]datos!$R$2:$R$31674</definedName>
    <definedName name="UR" localSheetId="53">[1]INICIO!$AJ$5:$AM$99</definedName>
    <definedName name="UR" localSheetId="55">[4]INICIO!$AJ$5:$AM$99</definedName>
    <definedName name="UR" localSheetId="54">[4]INICIO!$AJ$5:$AM$99</definedName>
    <definedName name="UR">[3]INICIO!$AJ$5:$AM$99</definedName>
  </definedNames>
  <calcPr calcId="171027"/>
</workbook>
</file>

<file path=xl/calcChain.xml><?xml version="1.0" encoding="utf-8"?>
<calcChain xmlns="http://schemas.openxmlformats.org/spreadsheetml/2006/main">
  <c r="F87" i="67" l="1"/>
  <c r="F86" i="67"/>
  <c r="F85" i="67"/>
  <c r="F84" i="67"/>
  <c r="F83" i="67"/>
  <c r="F82" i="67"/>
  <c r="F81" i="67"/>
  <c r="F80" i="67"/>
  <c r="F79" i="67"/>
  <c r="F78" i="67"/>
  <c r="F77" i="67"/>
  <c r="F76" i="67"/>
  <c r="F75" i="67"/>
  <c r="F74" i="67"/>
  <c r="F73" i="67"/>
  <c r="F72" i="67"/>
  <c r="F71" i="67"/>
  <c r="F70" i="67"/>
  <c r="F69" i="67"/>
  <c r="F68" i="67"/>
  <c r="F67" i="67"/>
  <c r="F66" i="67"/>
  <c r="F65" i="67"/>
  <c r="F64" i="67"/>
  <c r="F63" i="67"/>
  <c r="F62" i="67"/>
  <c r="F61" i="67"/>
  <c r="F60" i="67"/>
  <c r="F59" i="67"/>
  <c r="F58" i="67"/>
  <c r="F57" i="67"/>
  <c r="F56" i="67"/>
  <c r="F55" i="67"/>
  <c r="F54" i="67"/>
  <c r="F53" i="67"/>
  <c r="F52" i="67"/>
  <c r="F51" i="67"/>
  <c r="F50" i="67"/>
  <c r="F49" i="67"/>
  <c r="F48" i="67"/>
  <c r="F47" i="67"/>
  <c r="F46" i="67"/>
  <c r="F45" i="67"/>
  <c r="F44" i="67"/>
  <c r="F43" i="67"/>
  <c r="F42" i="67"/>
  <c r="F41" i="67"/>
  <c r="F40" i="67"/>
  <c r="F39" i="67"/>
  <c r="F38" i="67"/>
  <c r="F37" i="67"/>
  <c r="F36" i="67"/>
  <c r="F35" i="67"/>
  <c r="F34" i="67"/>
  <c r="F33" i="67"/>
  <c r="F32" i="67"/>
  <c r="F31" i="67"/>
  <c r="F30" i="67"/>
  <c r="F29" i="67"/>
  <c r="F28" i="67"/>
  <c r="F27" i="67"/>
  <c r="F26" i="67"/>
  <c r="F25" i="67"/>
  <c r="F24" i="67"/>
  <c r="F23" i="67"/>
  <c r="F22" i="67"/>
  <c r="F21" i="67"/>
  <c r="F20" i="67"/>
  <c r="F19" i="67"/>
  <c r="F18" i="67"/>
  <c r="F17" i="67"/>
  <c r="F16" i="67"/>
  <c r="F15" i="67"/>
  <c r="F14" i="67"/>
  <c r="F13" i="67"/>
  <c r="F12" i="67"/>
  <c r="F11" i="67"/>
  <c r="F10" i="67"/>
  <c r="F9" i="67"/>
  <c r="F8" i="67"/>
  <c r="G10" i="26"/>
  <c r="H11" i="26" l="1"/>
  <c r="G11" i="26"/>
  <c r="D24" i="22"/>
  <c r="E12" i="22"/>
  <c r="E24" i="22" s="1"/>
  <c r="E26" i="22" s="1"/>
  <c r="D26" i="22" l="1"/>
  <c r="C15" i="71"/>
  <c r="G88" i="67" l="1"/>
  <c r="F88" i="67"/>
  <c r="E88" i="67"/>
  <c r="B15" i="71" l="1"/>
  <c r="P865" i="147" l="1"/>
  <c r="I844" i="147"/>
  <c r="I569" i="147"/>
  <c r="M69" i="147"/>
  <c r="L13" i="127" l="1"/>
  <c r="K13" i="127"/>
  <c r="L13" i="126"/>
  <c r="K13" i="126"/>
  <c r="L13" i="125"/>
  <c r="K13" i="125"/>
  <c r="L13" i="124"/>
  <c r="K13" i="124"/>
  <c r="L13" i="134"/>
  <c r="K13" i="134"/>
  <c r="L23" i="133"/>
  <c r="K23" i="133"/>
  <c r="L21" i="133"/>
  <c r="K21" i="133"/>
  <c r="L18" i="133"/>
  <c r="K18" i="133"/>
  <c r="L13" i="133"/>
  <c r="K13" i="133"/>
  <c r="L13" i="132"/>
  <c r="K13" i="132"/>
  <c r="L13" i="131"/>
  <c r="K13" i="131"/>
  <c r="L13" i="130"/>
  <c r="K13" i="130"/>
  <c r="L13" i="105"/>
  <c r="K13" i="105"/>
  <c r="L13" i="106"/>
  <c r="K13" i="106"/>
  <c r="L13" i="109"/>
  <c r="K13" i="109"/>
  <c r="L21" i="108"/>
  <c r="K21" i="108"/>
  <c r="L20" i="108"/>
  <c r="K20" i="108"/>
  <c r="L19" i="108"/>
  <c r="K19" i="108"/>
  <c r="L18" i="108"/>
  <c r="K18" i="108"/>
  <c r="L13" i="108"/>
  <c r="K13" i="108"/>
  <c r="L13" i="107"/>
  <c r="K13" i="107"/>
  <c r="L13" i="110"/>
  <c r="K13" i="110"/>
  <c r="L13" i="117"/>
  <c r="K13" i="117"/>
  <c r="L25" i="116"/>
  <c r="K25" i="116"/>
  <c r="L23" i="116"/>
  <c r="K23" i="116"/>
  <c r="L21" i="116"/>
  <c r="K21" i="116"/>
  <c r="L18" i="116"/>
  <c r="K18" i="116"/>
  <c r="L13" i="116"/>
  <c r="K13" i="116"/>
  <c r="L13" i="103"/>
  <c r="K13" i="103"/>
  <c r="L13" i="111"/>
  <c r="K13" i="111"/>
  <c r="L13" i="112"/>
  <c r="K13" i="112"/>
  <c r="K13" i="113"/>
  <c r="L13" i="113" s="1"/>
  <c r="L13" i="114"/>
  <c r="K13" i="114"/>
  <c r="L13" i="115"/>
  <c r="K13" i="115"/>
  <c r="L13" i="96"/>
  <c r="K13" i="96"/>
  <c r="L13" i="97"/>
  <c r="K13" i="97"/>
  <c r="L18" i="97"/>
  <c r="K18" i="97"/>
  <c r="L19" i="97"/>
  <c r="K19" i="97"/>
  <c r="L20" i="97"/>
  <c r="K20" i="97"/>
  <c r="L13" i="98"/>
  <c r="K13" i="98"/>
  <c r="L18" i="98"/>
  <c r="K18" i="98"/>
  <c r="L13" i="99"/>
  <c r="K13" i="99"/>
  <c r="L13" i="100"/>
  <c r="K13" i="100"/>
  <c r="L13" i="101"/>
  <c r="K13" i="101"/>
  <c r="L13" i="102"/>
  <c r="K13" i="102"/>
  <c r="F7" i="84" l="1"/>
  <c r="D7" i="84"/>
</calcChain>
</file>

<file path=xl/sharedStrings.xml><?xml version="1.0" encoding="utf-8"?>
<sst xmlns="http://schemas.openxmlformats.org/spreadsheetml/2006/main" count="3156" uniqueCount="919">
  <si>
    <t>(3)</t>
  </si>
  <si>
    <t>(4)</t>
  </si>
  <si>
    <t>(5)</t>
  </si>
  <si>
    <t>(7)</t>
  </si>
  <si>
    <t>(8)</t>
  </si>
  <si>
    <t>(9)</t>
  </si>
  <si>
    <t>(6)</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</si>
  <si>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</si>
  <si>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</si>
  <si>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</si>
  <si>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</si>
  <si>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</si>
  <si>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</si>
  <si>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</si>
  <si>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</si>
  <si>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</si>
  <si>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</si>
  <si>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</si>
  <si>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</si>
  <si>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</si>
  <si>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</si>
  <si>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</si>
  <si>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PERÍODO: (2)</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</si>
  <si>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</si>
  <si>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</si>
  <si>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</si>
  <si>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</si>
  <si>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</si>
  <si>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</si>
  <si>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</si>
  <si>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</si>
  <si>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</si>
  <si>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</si>
  <si>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</si>
  <si>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</si>
  <si>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</si>
  <si>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</si>
  <si>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</si>
  <si>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</si>
  <si>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</si>
  <si>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</si>
  <si>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</si>
  <si>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</si>
  <si>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</si>
  <si>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</si>
  <si>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</si>
  <si>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</si>
  <si>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</si>
  <si>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</si>
  <si>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</si>
  <si>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</si>
  <si>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</si>
  <si>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</si>
  <si>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</si>
  <si>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</si>
  <si>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</si>
  <si>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</si>
  <si>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</si>
  <si>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 xml:space="preserve">UNIDAD RESPONSABLE DEL GASTO: (1) </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</si>
  <si>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</si>
  <si>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</si>
  <si>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</si>
  <si>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</si>
  <si>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</si>
  <si>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</si>
  <si>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</si>
  <si>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</si>
  <si>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</si>
  <si>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</si>
  <si>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</si>
  <si>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</si>
  <si>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</si>
  <si>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</si>
  <si>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</si>
  <si>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</si>
  <si>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</si>
  <si>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</si>
  <si>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</si>
  <si>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</si>
  <si>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</si>
  <si>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UNIDAD RESPONSABLE DEL GASTO: (1)</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</si>
  <si>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</si>
  <si>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</si>
  <si>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</si>
  <si>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</si>
  <si>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</si>
  <si>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</si>
  <si>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</si>
  <si>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</si>
  <si>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</si>
  <si>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</si>
  <si>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</si>
  <si>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</si>
  <si>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</si>
  <si>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</si>
  <si>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</si>
  <si>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</si>
  <si>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</si>
  <si>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</si>
  <si>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</si>
  <si>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</si>
  <si>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</si>
  <si>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</si>
  <si>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</si>
  <si>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</si>
  <si>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</si>
  <si>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</si>
  <si>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</si>
  <si>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</si>
  <si>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</si>
  <si>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</si>
  <si>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</si>
  <si>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</si>
  <si>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DEVENGADO
(5)</t>
  </si>
  <si>
    <t>EJERCIDO
(6)</t>
  </si>
  <si>
    <t>PAGADO
(7)</t>
  </si>
  <si>
    <t>IARCM
(%)
3/8</t>
  </si>
  <si>
    <t>PAGADO
(10)</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</si>
  <si>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</si>
  <si>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</si>
  <si>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</si>
  <si>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</si>
  <si>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</si>
  <si>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</si>
  <si>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</si>
  <si>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</si>
  <si>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</si>
  <si>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</si>
  <si>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</si>
  <si>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</si>
  <si>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</si>
  <si>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</si>
  <si>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</si>
  <si>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</si>
  <si>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</si>
  <si>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</si>
  <si>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 Se refiere el presupuesto autorizado en el Anexo VI del  Decreto de Presupuesto de Egresos para el Ejercicio Fiscal 2016.</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</si>
  <si>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</si>
  <si>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</si>
  <si>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</si>
  <si>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</si>
  <si>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</si>
  <si>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</si>
  <si>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</si>
  <si>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</si>
  <si>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</si>
  <si>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IPP INDICADORES ASOCIADOS A PROGRAMAS PRESUPUESTARIOS, RECURSOS FEDERALES Y SUJETOS A REGLAS DE OPERACIÓN</t>
  </si>
  <si>
    <t>INFORME  DE  AVANCE  TRIMESTRAL
ENERO-DICIEMBRE 2016</t>
  </si>
  <si>
    <t>MODIFICADO 
 (1)</t>
  </si>
  <si>
    <t>A)  EXPLICACIÓN A LAS VARIACIONES DEL PRESUPUESTO  DEVENGADO  RESPECTO DEL MODIFICADO AL PERIODO</t>
  </si>
  <si>
    <t>MODIFICADO
 (4)</t>
  </si>
  <si>
    <t>MODIFICADO 
 (2)</t>
  </si>
  <si>
    <t>MODIFICADO
2</t>
  </si>
  <si>
    <t>ICMMP
(%)
2/1=(3)</t>
  </si>
  <si>
    <t>MODIFICADA</t>
  </si>
  <si>
    <t>PROGRAMADO</t>
  </si>
  <si>
    <t>5P646</t>
  </si>
  <si>
    <t>5MU63</t>
  </si>
  <si>
    <t>TG</t>
  </si>
  <si>
    <t>DI</t>
  </si>
  <si>
    <t>PRONAPRED</t>
  </si>
  <si>
    <t>FORTALECIMIENTO II</t>
  </si>
  <si>
    <t>FORTALECIMIENTO IV</t>
  </si>
  <si>
    <t>FORTALECIMIENTO VI</t>
  </si>
  <si>
    <t>FORTALECE III</t>
  </si>
  <si>
    <t>FORTALECE IV</t>
  </si>
  <si>
    <t>CULTURA</t>
  </si>
  <si>
    <t>5</t>
  </si>
  <si>
    <t>2</t>
  </si>
  <si>
    <t>4</t>
  </si>
  <si>
    <t>3</t>
  </si>
  <si>
    <t>1</t>
  </si>
  <si>
    <t>SER</t>
  </si>
  <si>
    <t>EVE</t>
  </si>
  <si>
    <t>ACC</t>
  </si>
  <si>
    <t>TRM</t>
  </si>
  <si>
    <t>TON</t>
  </si>
  <si>
    <t>KM</t>
  </si>
  <si>
    <t>M2</t>
  </si>
  <si>
    <t>PZA</t>
  </si>
  <si>
    <t>DIF</t>
  </si>
  <si>
    <t>INM</t>
  </si>
  <si>
    <t>EPU</t>
  </si>
  <si>
    <t>M3</t>
  </si>
  <si>
    <t>M</t>
  </si>
  <si>
    <t>LUM</t>
  </si>
  <si>
    <t>APO</t>
  </si>
  <si>
    <t>PNA</t>
  </si>
  <si>
    <t>CMC</t>
  </si>
  <si>
    <t>DOC</t>
  </si>
  <si>
    <t>RECURSOS FEDERALES-APORTACIONES FEDERALES PARA ENTIDADES FEDERATIVAS Y MUNICIPIOS-FONDO DE APORTACIONES PARA LA INFRAESTRUCTURA SOCIAL (FAIS)-2014-REMANENTES DE INTERESES DEL PRINCIPAL</t>
  </si>
  <si>
    <t>RECURSOS FEDERALES-PROVISIONES SALARIALES Y ECONÓMICAS-PROGRAMAS REGIONALES III-2016-LIQUIDA DE PRINCIPAL</t>
  </si>
  <si>
    <t>GOBIERNO</t>
  </si>
  <si>
    <t>SERVICIOS INFORMÁTICOS</t>
  </si>
  <si>
    <t>SALUD</t>
  </si>
  <si>
    <t>FOMENTO DE ACTIVIDADES DEPORTIVAS Y RECREATIVAS</t>
  </si>
  <si>
    <t>SERVICIO DE PODA DE ÁRBOLES</t>
  </si>
  <si>
    <t>EQUIDAD E INCLUSION SOCIAL PARA EL DESARROLLO HUMANO</t>
  </si>
  <si>
    <t>DESARROLLO SOCIAL</t>
  </si>
  <si>
    <t>PRESTACION DE SERVICIOS DE SALUD A LA COMUNIDAD</t>
  </si>
  <si>
    <t>APOYO A LA SALUD</t>
  </si>
  <si>
    <t>GENERACIÓN DE RECURSOS PARA LA SALUD</t>
  </si>
  <si>
    <t>MANTENIMIENTO CONSERVACION Y REHABILITACION DE INFRAESTRUCTURA EN SALUD</t>
  </si>
  <si>
    <t>RECREACION, CULTURA Y OTRAS MANIFESTACIONES SOCIALES</t>
  </si>
  <si>
    <t>DEPORTE Y RECREACION</t>
  </si>
  <si>
    <t>MANTENIMIENTO, CONSERVACIÓN Y REHABILITACIÓN DE ESPACIOS DEPORTIVOS</t>
  </si>
  <si>
    <t>PROMOCIÓN DE ACTIVIDADES CULTURALES</t>
  </si>
  <si>
    <t>EDUCACION</t>
  </si>
  <si>
    <t>EDUCACION BASICA</t>
  </si>
  <si>
    <t>APOYO A LA EDUCACIÓN</t>
  </si>
  <si>
    <t>MANTENIMIENTO, CONSERVACIÓN Y REHABILITACIÓN DE INFRAESTRUCTURA EDUCATIVA</t>
  </si>
  <si>
    <t>PROTECCION SOCIAL</t>
  </si>
  <si>
    <t>FAMILIA E HIJOS.</t>
  </si>
  <si>
    <t>APOYO A JEFAS DE FAMILIA</t>
  </si>
  <si>
    <t>OTROS GRUPOS  VULNERABLES</t>
  </si>
  <si>
    <t>SERVICIOS COMPLEMENTARIOS DE APOYO A PERSONAS CON DISCAPACIDAD</t>
  </si>
  <si>
    <t>SERVICIOS COMPLEMENTARIOS DE APOYO SOCIAL A ADULTOS MAYORES</t>
  </si>
  <si>
    <t>OTROS DE SEGURIDAD SOCIAL Y ASISTENCIA SOCIAL</t>
  </si>
  <si>
    <t>APOYO A LA JUVENTUD</t>
  </si>
  <si>
    <t>CONSTRUCCIÓN Y AMPLIACIÓN DE INFRAESTRUCTURA DE DESARROLLO SOCIAL</t>
  </si>
  <si>
    <t>OPERACIÓN DE CENTROS DE DESARROLLO INFANTIL EN DELEGACIONES</t>
  </si>
  <si>
    <t>SERVICIO Y AYUDA DE ASISTENCIA SOCIAL</t>
  </si>
  <si>
    <t>DESARROLLO ECONOMICO</t>
  </si>
  <si>
    <t>ASUNTOS ECONOMICOS, COMERCIALES Y LABORALES EN GENERAL</t>
  </si>
  <si>
    <t>ASUNTOS LABORALES GENERALES</t>
  </si>
  <si>
    <t>FOMENTO AL EMPLEO</t>
  </si>
  <si>
    <t>GOBERNABILIDAD, SEGURIDAD Y PROTECCION CIUDADANA.</t>
  </si>
  <si>
    <t>ASUNTOS DE ORDEN PUBLICO Y DE SEGURIDAD INTERIOR</t>
  </si>
  <si>
    <t>POLICIA</t>
  </si>
  <si>
    <t>APOYO A LA PREVENCIÓN DEL DELITO</t>
  </si>
  <si>
    <t>PROTECCION CIVIL</t>
  </si>
  <si>
    <t>GESTIÓN INTEGRAL DEL RIESGO EN MATERIA DE PROTECCIÓN CIVIL</t>
  </si>
  <si>
    <t>DESARROLLO  ECONOMICO SUSTENTABLE.</t>
  </si>
  <si>
    <t>VIVIENDA Y SERVICIOS A LA COMUNIDAD</t>
  </si>
  <si>
    <t>ORDENACION DE AGUAS RESIDUALES, DRENAJE Y ALCANTARILLADO</t>
  </si>
  <si>
    <t>PROVISIÓN EMERGENTE DE AGUA POTABLE</t>
  </si>
  <si>
    <t>ASUNTOS ECONOMICOS  Y COMERCIALES EN GENERAL</t>
  </si>
  <si>
    <t>PROYECTOS ESTRATÉGICOS DE DESARROLLO Y FOMENTO ECONÓMICO</t>
  </si>
  <si>
    <t>REORDENAMIENTO DE LA VÍA PÚBLICA CON ENFOQUE DE DESARROLLO ECONÓMICO</t>
  </si>
  <si>
    <t>HABITABILIDAD Y SERVICIOS, ESPACIO PUBLICO E INFRAESTRUCTURA.</t>
  </si>
  <si>
    <t>PROTECCION AMBIENTAL</t>
  </si>
  <si>
    <t>ORDENACION DE DESECHOS</t>
  </si>
  <si>
    <t>RECOLECCIÓN DE RESIDUOS SÓLIDOS</t>
  </si>
  <si>
    <t>MANTENIMIENTO, CONSERVACIÓN Y REHABILITACIÓN AL SISTEMA DE DRENAJE</t>
  </si>
  <si>
    <t>PROTECCION  DE LA DIVERSIDAD BIOLOGICA Y DEL PAISAJE</t>
  </si>
  <si>
    <t>MANTENIMIENTO DE ÁREAS VERDES</t>
  </si>
  <si>
    <t>OTROS DE PROTECCION AMBIENTAL</t>
  </si>
  <si>
    <t>PROMOCIÓN DE CULTURA DE MANEJO DE RESIDUOS SÓLIDOS</t>
  </si>
  <si>
    <t>URBANIZACION</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</si>
  <si>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</si>
  <si>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</si>
  <si>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</si>
  <si>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</si>
  <si>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</si>
  <si>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 xml:space="preserve">ABASTECIMIENTO DE AGUA </t>
  </si>
  <si>
    <t>MANTENIMIENTO, CONSERVACIÓN Y REHABILITACIÓN DE INFRAESTRUCTURA DE AGUA POTABLE</t>
  </si>
  <si>
    <t>ALUMBRADO PUBLICO</t>
  </si>
  <si>
    <t>ALUMBRADO PÚBLICO</t>
  </si>
  <si>
    <t xml:space="preserve">VIVIENDA </t>
  </si>
  <si>
    <t>MANTENIMIENTO, CONSERVACION Y REHABILITACION PARA UNIDADES HABITACIONALES Y VIVIENDA</t>
  </si>
  <si>
    <t>EFECTIVIDAD, RENDICION DE CUENTAS Y  COMBATE A LA CORRUPCION.</t>
  </si>
  <si>
    <t>COORDINACION DE LA POLITICA DE GOBIERNO</t>
  </si>
  <si>
    <t>PRESIDENCIA / GUBERNATURA</t>
  </si>
  <si>
    <t>COORDINACIÓN DE POLÍTICAS</t>
  </si>
  <si>
    <t>ASUNTOS JURIDICOS</t>
  </si>
  <si>
    <t>SERVICIOS LEGALES</t>
  </si>
  <si>
    <t>OTROS SERVICIOS GENERALES</t>
  </si>
  <si>
    <t>SERVICIOS ESTADISTICOS</t>
  </si>
  <si>
    <t xml:space="preserve">OTROS </t>
  </si>
  <si>
    <t>APOYO ADMINISTRATIVO</t>
  </si>
  <si>
    <t>SISTEMA DE ORIENTACION Y QUEJAS</t>
  </si>
  <si>
    <t>OTRAS INDUSTRIAS Y OTROS ASUNTOS ECONÓMICOS</t>
  </si>
  <si>
    <t>OTROS ASUNTOS ECONÓMICOS</t>
  </si>
  <si>
    <t>SERVICIO DE EXPEDICIÓN DE LICENCIAS Y PERMISOS</t>
  </si>
  <si>
    <t>CONSTRUCCIÓN Y AMPLIACIÓN DE INFRAESTRUCTURA DEPORTIVA</t>
  </si>
  <si>
    <t>PERÍODO: ENERO - DICIEMBRE 2016</t>
  </si>
  <si>
    <t>UNIDAD RESPONSABLE DEL GASTO: DELEGACIÓN VENUSTIANO CARRANZA</t>
  </si>
  <si>
    <t>FONDO, CONVENIO O SUBSIDIO:</t>
  </si>
  <si>
    <t>NOMINA SIDEN</t>
  </si>
  <si>
    <t>"C"</t>
  </si>
  <si>
    <t>"I"</t>
  </si>
  <si>
    <t>RECURSOS FISCALES</t>
  </si>
  <si>
    <t>PROGRAMA NACIONAL DE PREVENCION DEL DELITO</t>
  </si>
  <si>
    <t>PROGRAMAS REGIONALES III</t>
  </si>
  <si>
    <t>FORTAMUN (REMANENTES)</t>
  </si>
  <si>
    <t>FORTAMUN (INTERESES)</t>
  </si>
  <si>
    <t>Autogenerados</t>
  </si>
  <si>
    <t>FAIS (REMANENTES)</t>
  </si>
  <si>
    <t>FAFEF (REMANENTES)</t>
  </si>
  <si>
    <t>LA VARIACIÓN SE DERIVA DEL REGISTRO DE DOCUMENTOS MÚLTIPLES DE REINTEGRO DE SUELDOS NO COBRADOS, CORRESPONDIENTES A LAS NÓMINAS DE PERSONAL DE BASE,  LISTA DE RAYA BASE Y ESTRUCTURA.</t>
  </si>
  <si>
    <t>SIN VARIACIÓN</t>
  </si>
  <si>
    <t>LA VARIACIÓN SE DERIVA DEL REGISTRO DE DOCUMENTOS MÚLTIPLES DE REINTEGRO DE SUELDOS NO COBRADOS, CORRESPONDIENTES A LAS NÓMINAS DE PERSONAL DE BASE, LISTA DE RAYA Y ESTRUCTURA, EN LOS QUE SE INCLUYÓ LA PARTE PROPORCIONAL DE IMPUESTOS.</t>
  </si>
  <si>
    <t>LA VARIACIÓN SE DERIVA DE QUE SE PROGRAMÓ REALIZAR PAGOS POR CONCEPTO DE LA ADQUISICIÓN DE HERRAMIENTAS, REFACCIONES Y MATERIALES PARA USO ADMINISTRATIVO; SIN EMBARGO, LOS PROVEEDORES NO PRESENTARON EN TIEMPO LAS FACTURAS CORRESPONDIENTES PARA PAGO</t>
  </si>
  <si>
    <t>LA VARIACIÓN SE DERIVA DEL REGISTRO DE DOCUMENTOS MÚLTIPLES DE REINTEGRO DE APOYOS ECONÓMICOS NO COBRADOS POR LOS BENEFICIARIOS DE LOS PROGRAMAS SOCIALES DE AYUDA AL ADULTO MAYOR, AYUDA A PERSONAS CON DISCAPACIDAD Y AYUDA A JEFAS DE FAMILIA, EN VIRTUD DE NO HABER CUMPLIDO CON LOS REQUISITOS ESTABLECIDOS EN REGLAS DE OPERACIÓN, ASÍ COMO POR NO HABERSE PRESENTADO A RECIBIR LOS APOYOS</t>
  </si>
  <si>
    <t>LA VARIACIÓN SE DERIVA DE QUE SE PROGRAMÓ REALIZAR PAGOS POR CONCEPTO DE LA ADQUISICIÓN DE CEMENTO GRIS PARA TRABAJOS DE MANTENIMIENTO DE BANQUETAS Y DE MATERIAL ELÉCTRICO PARA REHABILITACIÓN DEL ALUMBRADO PÚBLICO; SIN EMBARGO, LOS PROVEEDORES NO PRESENTARON EN TIEMPO LAS FACTURAS CORRESPONDIENTES PARA PAGO</t>
  </si>
  <si>
    <t>LA VARIACIÓN  SE DERIVA DE QUE SE PROGRAMÓ REALIZAR  PAGOS POR CONCEPTO DE SERVICIOS INTEGRALES PARA ESTUDIOS SOCIOECONÓMICOS Y TALLERES, EN EL MARCO DEL PROGRAMA NACIONAL DE PREVENCIÓN DEL DELITO, ASÍ COMO DE SERVICIOS DE  DIFUSIÓN E INSERCIONES; SIN EMBARGO, LA EMPRESA NO PRESENTÓ EN TIEMPO LAS FACTURAS CORRESPONDIENTES PARA PAGO</t>
  </si>
  <si>
    <t>LA VARIACIÓN SE DERIVA DE QUE SE PROGRAMÓ REALIZAR PAGOS POR CONCEPTO DE ARRENDAMIENTO DE CARROS TANQUE PARA SUMINISTRO DE AGUA POTABLE, ASÍ COMO POR LA CONTRATACIÓN DE SERVICIOS DE MANTENIMIENTO DE VECHÍULOS; SIN EMBARGO, LOS PROVEEDORES NO PRESENTARON EN TIEMPO LAS FACTURAS CORRESPONDIENTES PARA PAGO. POR OTRA PARTE, SE PROYECTARON RECURSOS PARA EL PAGO DE IMPUESTOS SOBRE NÓMIINAS, DE LOS CUALES SE REGISTRARON ECONOMÍAS, EN VIRTUD DE QUE LA PROYECCIÓN FUE MAYOR A IMPORTE REALMENTE EROGADO.</t>
  </si>
  <si>
    <t>LA VARIACIÓN SE DERIVA DE QUE SE PROGRAMÓ REALIZAR PAGOS POR CONCEPTO DE LA ADQUISICIÓN DE UN VEHÍCULO HIDRONEUMÁTICO PARA DESAZOLVE Y VEHÍCULOS SEDAN, ASÍ COMO POR LA ADQUISICIÓN DE MOBILIARIO Y EQUIPO INFORMÁTICO PARA LA EJECUCIÓN DE LOS PROGRAMAS FINANCIADOS CON RECURSOS DEL PRONAPRED Y DE CULTURA; SIN EMBARGO, LOS PROVEEDORES NO PRESENTARON EN TIEMPO LAS FACTURAS CORRESPONDIENTES PARA PAGO.</t>
  </si>
  <si>
    <t>LA VARIACION OBEDECE A QUE EN EL CASO DE TRES PROYECTOS FINANCIADOS CON RECURSOS DE FORTALECIMIENTO FINANCIEROS Y UN PROYECTO FINANCIADO CON RECURSOS DE FORTALECIMIENTO DE LA INFRAESTRUCTURA ESTATAL Y MUNICIPAL, SE OBTUVO AUTORIZACIÓN PARA CELEBRAR CONTRATOS BIANUALES, MOTIVO POR EL CUAL, 57.7 MDP SERÁN EROGADOS EN EL EJERCICIO FISCAL 2017</t>
  </si>
  <si>
    <t>LA VARIACIÓN SE DERIVA DE QUE SE PROGRAMÓ REALIZAR PAGOS POR CONCEPTO ESTIMACIONES DE OBRA CORRESPONDIENTES AL MANTENIMIENTO Y REHABILITACIÓN DE BANQUETAS, CARPETA ASFÁLTICA, RED SECUNDARIA DE DRENAJE, CENTROS DE DESARROLLO INFANTIL, ESPACIOS PÚBLICOS Y PLANTELES EDUCATIVOS, SIN EMBARGO, LOS CONTRATISTAS NO PRESENTARON EN TIEMPO LAS FACTURAS PARA PAGO.</t>
  </si>
  <si>
    <t xml:space="preserve">TOTAL URG </t>
  </si>
  <si>
    <t>UNIDAD RESPONSABLE DEL GASTO: 02CD15 DELEGACIÓN VENUSTIANO CARRANZA</t>
  </si>
  <si>
    <t>PERÍODO: ENERO-DICIEMBRE DE 2016</t>
  </si>
  <si>
    <t>LA VARIACIÓN SE DERIVA, DE QUE ESTE ÓRGANO POLÍTICO ADMINISTRATIVO OBTUVO AUTORIZACIÓN PARA EJECUTAR DE FORMA BIANUAL, CUATRO PROYECTOS DE OBRA, POR UN MONTO TOTAL DE $57,725,000.00, LOS CUALES SERÁN EJERCIDOS EN EL EJERCICIO 2017. EN LO QUE RESPECTA A LOS RECURSOS AUTORIZADOS PARA EJERCER EN 2016, SE PROGRAMÓ RELAIZAR LOS PAGOS POR CONCEPTO DE ESTIMACIONES; SIN EMBARGO, LOS CONTRATISTAS NO PRESENTARON EN TIEMPO LAS FACTURAS CORRESPONDIENTES.</t>
  </si>
  <si>
    <t>LA VARIACIÓN OBEDECE AL REGISTRO DE LOS INGRESOS DE APLICACIÓN AUTOMÁTICA, PARA LOS CUALES, SE ENCUENTRA EN PROCESO DE ELABORACIÓN LAS CUENTAS POR LIQUIDAR CERTIFICADAS DE LOS EGRESOS EFECTUADOS EN LOS CENTROS DEPORTIVOS INSTALADOS EN LA DEMARACIÓN.</t>
  </si>
  <si>
    <t>LA VARIACIÓN OBEDECE AL REGISTRO DE LOS INGRESOS DE APLICACIÓN AUTOMÁTICA, PARA LOS CUALES, SE ENCUENTRA EN PROCESO DE ELABORACIÓN LAS CUENTAS POR LIQUIDAR CERTIFICADAS DE LOS EGRESOS EFECTUADOS EN LOS MERCADOS INSTALADOS EN LA DEMARACIÓN, ASÍ COMO LOS CORRESPONDIENTES A VÍA PÚBLICA.</t>
  </si>
  <si>
    <t>SE PRESENTA UNA VARIACIÓN EN LA META ALCANZADA CON RELACIÓN A LA META PROGRAMADA, EN VIRTUD DE QUE ORIGINALMENTE SE ESTABLECIÓ LA ENTREGA DE APOYOS ECONÓMICOS A 4,500 BENEFICIARIAS; SIN EMBARGO, 261 APOYOS NO FUERON ENTREGADOS, EN VIRTUD DE QUE SE LAS BENEFICIARIAS NO SE PRESENTARON A RECIBIR EL APOYO. ASIMISMO, NO PUDIERON ENTREGARSE LOS APOYOS A BENEFICIARIAS  QUE CAMBIARON DE DOMICILIO O FALLECIERON. ADICIONALMENTE, SE DIERON DE BAJA A LAS BENEFICIARIAS QUE NO PRESENTARON LA DOCUMENTACIÓN SOLICITADA EN REGLAS DE OPERACIÓN, A EFECTO DE INSCRIBIRSE EN EL PROGRAMA. DERIVADO DE ELLO, SE EFECTUÓ EL REIENTEGRO DE LOS RECURSOS NO ENTREGADOS.</t>
  </si>
  <si>
    <t xml:space="preserve">Titular: </t>
  </si>
  <si>
    <t>ISRAEL MORENO RIVERA</t>
  </si>
  <si>
    <t>JEFE DELEGACIONAL EN VENUSTIANO CARRANZA</t>
  </si>
  <si>
    <t>DIRECTORA GENERAL DE ADMINISTRACIÓN</t>
  </si>
  <si>
    <t>Responsable:   YOHANA AYALA VILLEGAS</t>
  </si>
  <si>
    <t>02CD15  DELEGACIÓN VENUSTIANO CARRANZA</t>
  </si>
  <si>
    <t>FONDO, CONVENIO O SUBSIDIO: RECURSOS FEDERALES-GOBERNACION-PROGRAMA NACIONAL DE PREVENCION DEL DELITO (PRONAPRED)-2016-LIQUIDA DE PRINCIPAL</t>
  </si>
  <si>
    <t>TOTAL URG</t>
  </si>
  <si>
    <t>FONDO, CONVENIO O SUBSIDIO: RECURSOS FEDERALES-PROVISIONES SALARIALES Y ECONÓMICAS-PROGRAMA DE FORTALECIMIENTO FINANCIERO PARA INVERSION II-2016-LIQUIDA DE PRINCIPAL</t>
  </si>
  <si>
    <t>FONDO, CONVENIO O SUBSIDIO: RECURSOS FEDERALES-PROVISIONES SALARIALES Y ECONÓMICAS-PROGRAMA DE FORTALECIMIENTO FINANCIERO PARA INVERSION IV-2016-LIQUIDA DE PRINCIPAL</t>
  </si>
  <si>
    <t>FONDO, CONVENIO O SUBSIDIO: RECURSOS FEDERALES-PROVISIONES SALARIALES Y ECONÓMICAS-PROGRAMA DE FORTALECIMIENTO FINANCIERO VI-2016-LIQUIDA DE PRINCIPAL</t>
  </si>
  <si>
    <t>FONDO, CONVENIO O SUBSIDIO: RECURSOS FEDERALES-PROVISIONES SALARIALES Y ECONÓMICAS-PROGRAMAS REGIONALES III-2016-LIQUIDA DE PRINCIPAL</t>
  </si>
  <si>
    <t>FONDO, CONVENIO O SUBSIDIO: RECURSOS FEDERALES-PROVISIONES SALARIALES Y ECONÓMICAS-FONDO PARA EL FORTALECIMIENTO DE LA INFRAESTRUCTURA ESTATAL Y MUNICIPAL (FORTALECE III)-2016-LIQUIDA DE PRINCIPAL</t>
  </si>
  <si>
    <t>FONDO, CONVENIO O SUBSIDIO: RECURSOS FEDERALES-PROVISIONES SALARIALES Y ECONÓMICAS-FONDO PARA EL FORTALECIMIENTO DE LA INFRAESTRUCTURA ESTATAL Y MUNICIPAL (FORTALECE IV)-2016-LIQUIDA DE PRINCIPAL</t>
  </si>
  <si>
    <t>FONDO, CONVENIO O SUBSIDIO: RECURSOS FEDERALES-APORTACIONES FEDERALES PARA ENTIDADES FEDERATIVAS Y MUNICIPIOS-FONDO DE APORTACIONES PARA EL FORTALECIMIENTO DE LOS MUNICIPIOS Y LAS DEMARCACIONES TERRITORIALES DEL DISTRITO FEDERAL (FORTAMUN)-2012-REMANENTES DE INTERESES</t>
  </si>
  <si>
    <t>FONDO, CONVENIO O SUBSIDIO: RECURSOS FEDERALES-APORTACIONES FEDERALES PARA ENTIDADES FEDERATIVAS Y MUNICIPIOS-FONDO DE APORTACIONES PARA EL FORTALECIMIENTO DE LOS MUNICIPIOS Y LAS DEMARCACIONES TERRITORIALES DEL DISTRITO FEDERAL (FORTAMUN)-2013-REMANENTES DE INTERESES</t>
  </si>
  <si>
    <t>FONDO, CONVENIO O SUBSIDIO: RECURSOS FEDERALES-APORTACIONES FEDERALES PARA ENTIDADES FEDERATIVAS Y MUNICIPIOS-FONDO DE APORTACIONES PARA EL FORTALECIMIENTO DE LOS MUNICIPIOS Y LAS DEMARCACIONES TERRITORIALES DEL DISTRITO FEDERAL (FORTAMUN)-2014-REMANENTES DE INTERESES</t>
  </si>
  <si>
    <t>FONDO, CONVENIO O SUBSIDIO: RECURSOS FEDERALES-APORTACIONES FEDERALES PARA ENTIDADES FEDERATIVAS Y MUNICIPIOS-FONDO DE APORTACIONES PARA EL FORTALECIMIENTO DE LOS MUNICIPIOS Y LAS DEMARCACIONES TERRITORIALES DEL DISTRITO FEDERAL (FORTAMUN)-2015-LÍQUIDA DE INTERÉS.</t>
  </si>
  <si>
    <t>FONDO, CONVENIO O SUBSIDIO: RECURSOS FEDERALES-APORTACIONES FEDERALES PARA ENTIDADES FEDERATIVAS Y MUNICIPIOS-FONDO DE APORTACIONES PARA EL FORTALECIMIENTO DE LOS MUNICIPIOS Y LAS DEMARCACIONES TERRITORIALES DEL DISTRITO FEDERAL (FORTAMUN)-2015-REMANENTES DE PRINCIPAL</t>
  </si>
  <si>
    <t>FONDO, CONVENIO O SUBSIDIO: RECURSOS FEDERALES-APORTACIONES FEDERALES PARA ENTIDADES FEDERATIVAS Y MUNICIPIOS-FONDO DE APORTACIONES PARA EL FORTALECIMIENTO DE LOS MUNICIPIOS Y LAS DEMARCACIONES TERRITORIALES DEL DISTRITO FEDERAL (FORTAMUN)-2015-REMANENTES DE INTERESES</t>
  </si>
  <si>
    <t>FONDO, CONVENIO O SUBSIDIO: RECURSOS FEDERALES-APORTACIONES FEDERALES PARA ENTIDADES FEDERATIVAS Y MUNICIPIOS-FONDO DE APORTACIONES PARA EL FORTALECIMIENTO DE LOS MUNICIPIOS Y LAS DEMARCACIONES TERRITORIALES DEL DISTRITO FEDERAL (FORTAMUN)-2016-ORIGINAL DE LA UR</t>
  </si>
  <si>
    <t>FONDO, CONVENIO O SUBSIDIO: RECURSOS FEDERALES-APORTACIONES FEDERALES PARA ENTIDADES FEDERATIVAS Y MUNICIPIOS-FONDO DE APORTACIONES PARA EL FORTALECIMIENTO DE LOS MUNICIPIOS Y LAS DEMARCACIONES TERRITORIALES DEL DISTRITO FEDERAL (FORTAMUN)-2016-LÍQUIDA DE INTERÉS.</t>
  </si>
  <si>
    <t>FONDO, CONVENIO O SUBSIDIO: RECURSOS FEDERALES-APORTACIONES FEDERALES PARA ENTIDADES FEDERATIVAS Y MUNICIPIOS-FONDO DE APORTACIONES PARA EL FORTALECIMIENTO DE LAS ENTIDADES FEDERATIVAS(FAFEF)-2015-REMANENTE DE PRINCIPAL</t>
  </si>
  <si>
    <t>FONDO, CONVENIO O SUBSIDIO: RECURSOS FEDERALES-APORTACIONES FEDERALES PARA ENTIDADES FEDERATIVAS Y MUNICIPIOS-FONDO DE APORTACIONES PARA EL FORTALECIMIENTO DE LAS ENTIDADES FEDERATIVAS(FAFEF)-2015-REMANENTES DE INTERESES</t>
  </si>
  <si>
    <t>FONDO, CONVENIO O SUBSIDIO: RECURSOS FEDERALES-APORTACIONES FEDERALES PARA ENTIDADES FEDERATIVAS Y MUNICIPIOS-FONDO DE APORTACIONES PARA EL FORTALECIMIENTO DE LAS ENTIDADES FEDERATIVAS(FAFEF)-2016-ORIGINAL DE LA UR</t>
  </si>
  <si>
    <t xml:space="preserve">FONDO, CONVENIO O SUBSIDIO: RECURSOS FEDERALES-APORTACIONES FEDERALES PARA ENTIDADES FEDERATIVAS Y MUNICIPIOS-FONDO DE APORTACIONES PARA LA INFRAESTRUCTURA SOCIAL (FAIS)-2014-LÍQUIDA DE INTERÉS. </t>
  </si>
  <si>
    <t xml:space="preserve">FONDO, CONVENIO O SUBSIDIO: RECURSOS FEDERALES-APORTACIONES FEDERALES PARA ENTIDADES FEDERATIVAS Y MUNICIPIOS-FONDO DE APORTACIONES PARA LA INFRAESTRUCTURA SOCIAL (FAIS)-2014-LÍQUIDA DE REMANENTES DE PRINCIPAL. </t>
  </si>
  <si>
    <t>FONDO, CONVENIO O SUBSIDIO: RECURSOS FEDERALES-APORTACIONES FEDERALES PARA ENTIDADES FEDERATIVAS Y MUNICIPIOS-FONDO DE APORTACIONES PARA LA INFRAESTRUCTURA SOCIAL (FAIS)-2014-REMANENTES DE INTERESES DEL PRINCIPAL</t>
  </si>
  <si>
    <t xml:space="preserve">FONDO, CONVENIO O SUBSIDIO: RECURSOS FEDERALES-APORTACIONES FEDERALES PARA ENTIDADES FEDERATIVAS Y MUNICIPIOS-FONDO DE APORTACIONES PARA LA INFRAESTRUCTURA SOCIAL (FAIS)-2015-LÍQUIDA DE INTERÉS. </t>
  </si>
  <si>
    <t>FONDO, CONVENIO O SUBSIDIO: RECURSOS FEDERALES-APORTACIONES FEDERALES PARA ENTIDADES FEDERATIVAS Y MUNICIPIOS-FONDO DE APORTACIONES PARA LA INFRAESTRUCTURA SOCIAL (FAIS)-2015-LÍQUIDA DE REMANENTES DE PRINCIPAL.</t>
  </si>
  <si>
    <t>FONDO, CONVENIO O SUBSIDIO: RECURSOS FEDERALES-APORTACIONES FEDERALES PARA ENTIDADES FEDERATIVAS Y MUNICIPIOS-FONDO DE APORTACIONES PARA LA INFRAESTRUCTURA SOCIAL (FAIS)-2015-REMANENTES DE INTERESES DEL PRINCIPAL</t>
  </si>
  <si>
    <t>FONDO, CONVENIO O SUBSIDIO: RECURSOS FEDERALES-APORTACIONES FEDERALES PARA ENTIDADES FEDERATIVAS Y MUNICIPIOS-FONDO DE APORTACIONES PARA LA INFRAESTRUTURA SOCIAL-2016-ORIGINAL DE LA UR</t>
  </si>
  <si>
    <t xml:space="preserve">FONDO, CONVENIO O SUBSIDIO: RECURSOS FEDERALES-APORTACIONES FEDERALES PARA ENTIDADES FEDERATIVAS Y MUNICIPIOS-FONDO DE APORTACIONES PARA LA INFRAESTRUCTURA SOCIAL (FAIS)-2016-LÍQUIDA DE INTERÉS. </t>
  </si>
  <si>
    <t>FONDO, CONVENIO O SUBSIDIO: RECURSOS FEDERALES-CULTURA (CONACULTA)-TEATRO, PROMOVER Y FORTALECER EL DESARROLLO INTEGRAL A TRAVES DE LA CULTURA Y EL TEATRO CALLEJERO, DE ADOLESCENTES Y JOVENES-2016-LIQUIDA DE PRINCIPAL</t>
  </si>
  <si>
    <t>FONDO, CONVENIO O SUBSIDIO: RECURSOS FEDERALES-CULTURA (CONACULTA)-MUSEO ABIERTO-2016-LIQUIDA DE PRINCIPAL</t>
  </si>
  <si>
    <t>FONDO, CONVENIO O SUBSIDIO: RECURSOS FEDERALES-CULTURA (CONACULTA)-CINE COMUNITARIO POR LA PAZ-2016-LIQUIDA DE PRINCIPAL</t>
  </si>
  <si>
    <t>FONDO, CONVENIO O SUBSIDIO: RECURSOS FEDERALES-CULTURA (CONACULTA)-EQUIPAMIENTO CON EQUIPO DE COMPUTO A BIBLIOTECAS-2016-LIQUIDA DE PRINCIPAL</t>
  </si>
  <si>
    <t>UNIDAD RESPONSABLE DEL GASTO:  02 CD 15 DELEGACION VENUSTIANO CARRANZA</t>
  </si>
  <si>
    <t>PERÍODO:  ENERO - DICIEMBRE 2016</t>
  </si>
  <si>
    <t xml:space="preserve">ACCIONES REALIZADAS CON RECURSOS DE ORIGEN FEDERAL: </t>
  </si>
  <si>
    <r>
      <rPr>
        <b/>
        <sz val="8"/>
        <rFont val="Gotham Rounded Book"/>
        <family val="3"/>
      </rPr>
      <t>Evento 1.</t>
    </r>
    <r>
      <rPr>
        <sz val="8"/>
        <rFont val="Gotham Rounded Book"/>
        <family val="3"/>
      </rPr>
      <t xml:space="preserve"> Elaboración de un diagnóstico. Se realizará la actualización del diagnóstico participativo 2017 que permita detectar a nivel poligonal, las causas y factores de riesgo asociados a la violencia y delincuencia, así como información sociodemográfica, incidencia delictiva, violencia no delictiva, victimización, percepción de inseguridad y violencia de género. Para llevar a cabo el diagnóstico participativo se valdrán de técnicas cualitativas (talleres, entrevistas a profundidad, entrevistas grupales, marchas exploratorias, entre otras) así como cuantitatívas (cuestionarios) tomándose como base los principales indicadores de la ECOPRED y ENVIPE.</t>
    </r>
  </si>
  <si>
    <r>
      <rPr>
        <b/>
        <sz val="8"/>
        <rFont val="Gotham Rounded Book"/>
        <family val="3"/>
      </rPr>
      <t>Evento 2.</t>
    </r>
    <r>
      <rPr>
        <sz val="8"/>
        <rFont val="Gotham Rounded Book"/>
        <family val="3"/>
      </rPr>
      <t xml:space="preserve"> Ejecución de un proyecto preventivo a través del cuál se atenderá de forma integral a los hombres y mujeres víctimas de la violencia, en conflicto con la ley o con familiares en reclusión, sin importar su edad. La intervención se realizará mediante un taller de mediación, negociación y resolución de conflictos comunitarios con doble fondo y aprendizaje situado, es decir; a los particiapntes de la colonia se les convocará a participar en talleres gratuitos para aprender un oficio que les permita en el corto plazo generar ingresos (taller de cocina, costura, corte de cabello para caballero y taller de plomería) y de forma paralela, mientras aprenden el oficio, un especialista en mediación, negociación y resolución de conflictos comunitarios les dará una charla que les permta adquirir las herramientas necesarias para solucionar los conflictos cotidianos que pudieran registrarse en su comunidad.</t>
    </r>
  </si>
  <si>
    <r>
      <rPr>
        <b/>
        <sz val="8"/>
        <rFont val="Gotham Rounded Book"/>
        <family val="3"/>
      </rPr>
      <t xml:space="preserve">Evento 3. </t>
    </r>
    <r>
      <rPr>
        <sz val="8"/>
        <rFont val="Gotham Rounded Book"/>
        <family val="3"/>
      </rPr>
      <t>Formación y capacitación de un Comité de Contraloría Social integrado por veinte personas (jóvenes, adultos/as, y adultos/as mayores)para la supervisión de las acciones de prevención del programa. Se realizarán sesiones de capacitación de 3 horas a la semana durante dos meses (24 horas en total), específicamente en temas de Contraloría Social, acceso a la información y transparencia y técnicas de marchas exploratorias que les permitan identificar a miembros del comité las principales problemáticas y los espacios públicos, convocando ellos mismos a la ciudadanía para la intervención de los espacios, al final el Comité hará un informe que permita mostrar los resultados de la evaluación en  la campaña de resultados. Los recursos se implementarán para cubrir los gastos y materiales para la capacitación.</t>
    </r>
  </si>
  <si>
    <r>
      <rPr>
        <b/>
        <sz val="8"/>
        <rFont val="Gotham Rounded Book"/>
        <family val="3"/>
      </rPr>
      <t>Evento 4.</t>
    </r>
    <r>
      <rPr>
        <sz val="8"/>
        <rFont val="Gotham Rounded Book"/>
        <family val="3"/>
      </rPr>
      <t xml:space="preserve"> Taller de Derechos Humanos y Prevención de la Violencia, diagnóstico y atención a la deserción escolar en escuelas primarias de la Colonia Morelos. </t>
    </r>
  </si>
  <si>
    <r>
      <rPr>
        <b/>
        <sz val="8"/>
        <rFont val="Gotham Rounded Book"/>
        <family val="3"/>
      </rPr>
      <t>Evento 5.</t>
    </r>
    <r>
      <rPr>
        <sz val="8"/>
        <rFont val="Gotham Rounded Book"/>
        <family val="3"/>
      </rPr>
      <t xml:space="preserve"> Campaña de comunicación y talleres sobre prevención de las adicciones con grupos locales (principalmente a jóvenes) de auto ayuda, líderes de grupos y ex adictos. Aplicación de autodiagnósticos y encuestas de sondeo; se ofrecieron pláticas informativas posteriores a las 6 funciones de teatro y 10 funciones de cine; además de incluirse en los procesos de atención a jóvenes en las actividades deportivas del polígono: Fútbol y Box. Con diez pláticas en cada caso durante seis meses, se dará continuidad a los asistentes para canalizarlos a los centros de ayuda.</t>
    </r>
  </si>
  <si>
    <r>
      <rPr>
        <b/>
        <sz val="8"/>
        <rFont val="Gotham Rounded Book"/>
        <family val="3"/>
      </rPr>
      <t>Evento 6</t>
    </r>
    <r>
      <rPr>
        <sz val="8"/>
        <rFont val="Gotham Rounded Book"/>
        <family val="3"/>
      </rPr>
      <t>. Actividades formataivas para prevención de adicciones y la violencia a través de la formación deportiva (Fúbol). Crear oportunidades de desarrollo personal y prevención en niños y jóvenes expuestos a situaciones de alto riesgo ante las adicciones y la violencia intrafamiliar, a travéz de la práctica de actividades deportivas. Se llevarán a cabo entrenamientos y prácticas de fútbol acompañados de pláticas de prevención de adicciones y cultura de paz, en dónde se formarán 4 grupos (de acuerdo a su edad) de 25 participantes cada uno, cuatro horas a la semana durante 6 meses.
Este proyecto será concluído con torneos de fútbol que incluirán equipos mixtos fomentando el compañerismo, respeto hacia el contrario, la solidaridad, respeto a las reglas y la equidad de género, entre otros valores que por si mismo genera el deporte. Durante la realización del torneo de fútbol se espera contar con cien participantes en las ramas y categorías abiertas para el mismo. cabe mencionar que los promotores comunitarios formados en la acción 1.1.1.3, convocarán a la población para participar en la actividad, así mismo dará a conocer las demás actividades del programa, con la intención de incorporarlos a algunas actividades según su interés.</t>
    </r>
  </si>
  <si>
    <r>
      <rPr>
        <b/>
        <sz val="8"/>
        <rFont val="Gotham Rounded Book"/>
        <family val="3"/>
      </rPr>
      <t>Evento 7.</t>
    </r>
    <r>
      <rPr>
        <sz val="8"/>
        <rFont val="Gotham Rounded Book"/>
        <family val="3"/>
      </rPr>
      <t xml:space="preserve"> Actividades formativas para prevención de adicciones y la violencia; entretenimiento y torneo de Box, cuarenta adolescentes y jóvenes del polígono. Crear oportunidades de desarrollo personal y prevención principalmente  aquellos expuestos a situaciones de alto riesgo ante las adicciones y la violencia intra familiar, a través de la práctica de actividades deportivas. Para el particular se utilizará entretenimiento y prácticas de Box de 6 horas a la semana durante 6 meses, acompañados de pláticas de prevención de adicciones y cultura de paz, una vez a la semana durante el desarrollo del programa. Este proyecto será concluído con un torneo de Box que busca fomentar valores que por su naturaleza proporciona el deporte: el compañerismo, el respeto hacia el contario, la solidaridad, respeto a las reglas y la equidad de género, entre otros valores. Durante el desarrollo del torneo se espera la participación de 40 personas por cada categoría y rama abierta para el mismo. Cuatro horas a la semana de entretenimiento y una hora de actividad formativa. Cabe mencionar que los promotores comunitarios formados en la acción 1.1.1.3, convocarán a la población para participar en la actividad, así mismo, dará a conocer las demás actividades del programa, con la intención de incorporarlos a alguna actividad según su interés. El recurso será destinado al pago de los entrenadores, e insumos necesarios para el toerneo.</t>
    </r>
  </si>
  <si>
    <r>
      <rPr>
        <b/>
        <sz val="8"/>
        <rFont val="Gotham Rounded Book"/>
        <family val="3"/>
      </rPr>
      <t>Evento 8.</t>
    </r>
    <r>
      <rPr>
        <sz val="8"/>
        <rFont val="Gotham Rounded Book"/>
        <family val="3"/>
      </rPr>
      <t xml:space="preserve"> Asesoría legal y psicológica. En colaboración con INMIJERES, se atenderá a 50 mujeres víctimas de violencia identificadas en el polígono, para brindarles un proceso integral de atención psicológica y jurídica, para favorecer a la sesibilización social, la detección precoz de estas situaciones y la formación en valores igualitarios, promoviendo la denuncia de hechos violentos contra las mujeres, canalizándolas a las instancias estatales de apoyo para su continuación. a cada mujer atendida se le abrirá un expediente donde se registre el proceso seguido.</t>
    </r>
  </si>
  <si>
    <r>
      <rPr>
        <b/>
        <sz val="8"/>
        <rFont val="Gotham Rounded Book"/>
        <family val="3"/>
      </rPr>
      <t>Evento 9</t>
    </r>
    <r>
      <rPr>
        <sz val="8"/>
        <rFont val="Gotham Rounded Book"/>
        <family val="3"/>
      </rPr>
      <t xml:space="preserve">. Atender a 50 niños, niñas y jóvenes, familiares de reclusos en centros penitenciarios, trabajando con ellos de manera integral por medio de intervenciones psicológicas que permitan llevar a cabo la restauración de vínculos familiares, mediación y solución de conflictos, apoyo y canalización par quienes lo requieran; así como brindar espacios culturales que promuevan el interés en este tipo de actividades, que permitan evitar conductas negativas y de ocio que puedan convertirse en factores de riesgo. Se dará seguimiento escolar para los casos que así se requieran, en coordinación con el padre; tutor que está a cargo del menor y encausar acciones que servirán como medida preventiva para los niños y niñas que se encuentren en situaciones vulnerables por la situación de tener familiares en el Cereso de Torreón. La actividad se llevará a cabo los sábados en el centro comunitario durante dos horas realizando actividades psicológicas, educativas y culturales durante 6 meses. </t>
    </r>
  </si>
  <si>
    <r>
      <rPr>
        <b/>
        <sz val="8"/>
        <rFont val="Gotham Rounded Book"/>
        <family val="3"/>
      </rPr>
      <t>Evento 10.</t>
    </r>
    <r>
      <rPr>
        <sz val="8"/>
        <rFont val="Gotham Rounded Book"/>
        <family val="3"/>
      </rPr>
      <t xml:space="preserve"> Brindar atención psicológica a 100 niños y niñas víctimas de violencia. Este proyecto se realizará en las ecuelas primarias del polígono. Iniciando, se implementarán talleres motivacionales de autoestima: La playera de filipon, Libre de autoayuda, Vida sexsual saludable, para lo cuál se hará la impresión de 500 ejemplares. se proporcionará atención psicológica a través de los consultorios móviles, visitando a las escuelas para incentivar la participación de los niños y padres de familia. El resultado de estas visitas se irán documentando para elabora un diagnóstico específico de niños y niñas víctimas de violencia en el polígono, en dónde los casos identificados se canalizarán a las instituciones para dar continuidad. El recurso será destinado a los talleristas, insumos para los talleres y las asesoría proporcionadas por los especialistas.  </t>
    </r>
  </si>
  <si>
    <r>
      <rPr>
        <b/>
        <sz val="8"/>
        <rFont val="Gotham Rounded Book"/>
        <family val="3"/>
      </rPr>
      <t>Evento 11.</t>
    </r>
    <r>
      <rPr>
        <sz val="8"/>
        <rFont val="Gotham Rounded Book"/>
        <family val="3"/>
      </rPr>
      <t xml:space="preserve"> Atender a madres y padres del polígono, a los cuales se les impartirá talleres de parentalidad positiva y comunicación asertiva.</t>
    </r>
  </si>
  <si>
    <r>
      <rPr>
        <b/>
        <sz val="8"/>
        <rFont val="Gotham Rounded Book"/>
        <family val="3"/>
      </rPr>
      <t xml:space="preserve">Evento 12. </t>
    </r>
    <r>
      <rPr>
        <sz val="8"/>
        <rFont val="Gotham Rounded Book"/>
        <family val="3"/>
      </rPr>
      <t>Taller de teatro por la no violencia y la prevención del delito. Formación de una compañía de teatro comunitario, con jóvenes en conflicto con la ley; mujeres violentadas o por abuso sexual, hijas de prostitutas o víctmas de la violencia. Quienes desarrollarán su creativiada motivándolas a compartirla con la comunidad, a través de montajes de forma gratuita, alentándolos a continuar con el proceso formativo entre los jóvenes. El grupo teatral se formará por 20 integrántes, el recurso será destinado al pago de los profesores y los insumos necesários para el taller de teatro, así como para el montaje y traslado para presentar las obras.</t>
    </r>
  </si>
  <si>
    <r>
      <rPr>
        <b/>
        <sz val="8"/>
        <rFont val="Gotham Rounded Book"/>
        <family val="3"/>
      </rPr>
      <t>Evento 13.</t>
    </r>
    <r>
      <rPr>
        <sz val="8"/>
        <rFont val="Gotham Rounded Book"/>
        <family val="3"/>
      </rPr>
      <t xml:space="preserve"> Proyecto dirigido a jóvenes en conflicto con la ley y mujeres víctimas de violencia que padezcan violencia; para fortalecer su sentido de arraigo, respeto a través de re valorar el espacio y entorno urbano, mediante 2 talleres de 10 sesiones cada uno, con temas como: 3 ) Radio comuniaria,  y 4) Talleres fotográficos. Exposición de estas actividades al finalizar las mismas. Curaduría par afinalizar con una muestra historiográfica con 15 imágenes de época que se imprimirán en lonas tipo Mesh, 15 lonas de 3x2, preferentemente. Estos talleres van dirigidos a jóvenes, principalmente en conflicto con la ley, y mujeres adolescentes en situación de embarazo temparano, en depresión o intento de suicidio. Adicional a estos talleres se impartirán cinco conferencias con los siguientes temas: 6) Auto estima 7) Violencia social y cultura de paz  8) Vida saludable, sexsualidad resposable 9) El problema de las adicciones, 10) Las mujeres en situación de riesgo.</t>
    </r>
  </si>
  <si>
    <r>
      <rPr>
        <b/>
        <sz val="8"/>
        <rFont val="Gotham Rounded Book"/>
        <family val="3"/>
      </rPr>
      <t>Evento 14.</t>
    </r>
    <r>
      <rPr>
        <sz val="8"/>
        <rFont val="Gotham Rounded Book"/>
        <family val="3"/>
      </rPr>
      <t xml:space="preserve"> Funciones de teatro temático. Con 3 funciones de teatro se abordarán temas varios. 6) Contra la violencia 7) Adicciones  8) Violencia social  9) Violencia de género 10) Bullyng. 
Las funciones de teatro se realizarán en parques dentro del polígono, Casa de la Cultura "Enrique Ramírez y Ramírez", y dos fuera del polígono, en el Teatro Venustiano Carranza y en el Centro Cultural de la misma Delegación. Así mismo presentar 2 conciertos; 1 de musica mexicana y otro de musica de cámara u orquestal para alentar el conocimiento de música de cámara y orquestal. una de estas presentaciones deberá de ser al aíre libre, siempre y cuando las condiciones lo permitan, la otra función en algun recinto que la delegación proponga, incluyendo la participación de los habitántes del polígono. Y llevar a cabo 10 funciones de cine comunitario por la paz. Adquisición de equipo de proyección y pantalla para proyectar. Estos eventos deben realizarce en espacios públicos, parques, jardines dentro del polígono y la Casa de la Cultura "Enrique Ramírez y Ramírez" de la Colonia Morelos.</t>
    </r>
  </si>
  <si>
    <t>Apropiación del espacio público y fomento a la convivencia y cohesión comunitaria, intervención en calles del interior del polígono con actividades lúdicas, recreativas y culturales, mediante 3 festivales comunitarios y 3 feria comunitárias con contenidos de prevención social de la violencia y la delincuencia. Estas ferias se realizarán de manera similar a las que realiza la SPCyPD, en el entenddiod e que además de los stands y actividades convencionales, se incorporarán módulos de atención jurídica, psicológica, pedagógica, eventualmente médica y odontológica de primer nivel, durante tres días en jornádas de 6 horas al día en espacios dotados por la delegación.</t>
  </si>
  <si>
    <r>
      <rPr>
        <b/>
        <sz val="8"/>
        <rFont val="Gotham Rounded Book"/>
        <family val="3"/>
      </rPr>
      <t>Evento 15</t>
    </r>
    <r>
      <rPr>
        <sz val="8"/>
        <rFont val="Gotham Rounded Book"/>
        <family val="3"/>
      </rPr>
      <t>. Construcción de una aula para el uso del Centro Integral de Prevención Social. Esta aula estará ubicada en el Jardín de la Casa de Cultura "Enrique Ramírez y Ramírez"</t>
    </r>
  </si>
  <si>
    <r>
      <rPr>
        <b/>
        <sz val="8"/>
        <rFont val="Gotham Rounded Book"/>
        <family val="3"/>
      </rPr>
      <t xml:space="preserve">Evento 16. </t>
    </r>
    <r>
      <rPr>
        <sz val="8"/>
        <rFont val="Gotham Rounded Book"/>
        <family val="3"/>
      </rPr>
      <t>Equipamiento para el Centro de Prevención Social, 2 escritorios secretariales, 2 computadoras PC, una impresora, un cañón de video, proyector de 5000 lumen, 2 sillas secretaríales con descanza brazos de plástico, 15 sillas de metal y una mesa de trabajo de 2.5 x1.20, de madera. Se deberá de levantar como aspecto prioritario una encuesta de cohesión social y participación vecinal que da luz sobre los cambios ocurridos a nivel local. De la misma manera, se implementará dicha información con encuestas de percepción de inseguridad y evaluaciones que midan cambios en los conocimeintos o habilidádes generadas derivado de los talleres.</t>
    </r>
  </si>
  <si>
    <r>
      <rPr>
        <b/>
        <sz val="8"/>
        <rFont val="Gotham Rounded Book"/>
        <family val="3"/>
      </rPr>
      <t>Evento 17.</t>
    </r>
    <r>
      <rPr>
        <sz val="8"/>
        <rFont val="Gotham Rounded Book"/>
        <family val="3"/>
      </rPr>
      <t xml:space="preserve"> Campaña informativa sobre resultados obtenidos, actividades realizadas y actividades que se realizarán en el marco del Pronapred 2016, se imprimirán y se distribuirán cartéles, pendones, volántes y una revista con contenido informativo. La duración de la campaña será de 3 meses. La campaña estará sujeta a la normatividad aplicáble en fechas electorales. Los mensajes se construirán en coordinación con comunicación socialde la Subsecretária de Prevención y Partcipación Ciudadana. </t>
    </r>
  </si>
  <si>
    <t>FONDO, CONVENIO O SUBSIDIO:   PROGRAMA NACIONAL DE PREVENCIÓN DEL DELITO (PRONAPRED)</t>
  </si>
  <si>
    <r>
      <rPr>
        <b/>
        <sz val="8"/>
        <rFont val="Gotham Rounded Book"/>
        <family val="3"/>
      </rPr>
      <t>2 4 1 212</t>
    </r>
    <r>
      <rPr>
        <sz val="8"/>
        <rFont val="Gotham Rounded Book"/>
        <family val="3"/>
      </rPr>
      <t xml:space="preserve"> "MANTENIMIENTO, CONSERVACIÓN Y REHABILITACIÓN DE ESPACIOS DEPORTIVOS" AL PERIODO QUE SE INFORMA SE LLEVO A CABO LA REHABILITACIÓN DE ALBERCA, BAÑOS, VESTIDORES Y CUARTO DE MAQUINAS EN EL DEPORTIVO FELIPE TIBIO MUÑOZ, EN BENFICIO DE 5,000 DEPORTISTAS.</t>
    </r>
  </si>
  <si>
    <t>FONDO, CONVENIO O SUBSIDIO:  FORTALECIMIENTO FINANCIERO III</t>
  </si>
  <si>
    <r>
      <rPr>
        <b/>
        <sz val="8"/>
        <rFont val="Gotham Rounded Book"/>
        <family val="3"/>
      </rPr>
      <t>2 2 1 218</t>
    </r>
    <r>
      <rPr>
        <sz val="8"/>
        <rFont val="Gotham Rounded Book"/>
        <family val="3"/>
      </rPr>
      <t xml:space="preserve"> "MANTENIMIENTO, CONSERVACIÓN Y REHABILITACIÓN EN VIALIDADES SECUNDARIAS", AL PERIDO QUE SE INFORMA SE LLEVO A CABO LA CONSERVACIÓN Y MANTENIMIENTO DE LA CARPETA ASFALTICA EN VIAS SECUNDARIAS EN LA COLONIA ROMERO RUBIO DE LA DELEGACIÓN VENUSTIANO CARRANZA MEDIANTE LA REHABILITACIÓN DE 3,694.18 METROS CUADRADOS EN BENEFICIO DE MAS DE 12,000 HABITANTES.</t>
    </r>
  </si>
  <si>
    <r>
      <rPr>
        <b/>
        <sz val="8"/>
        <rFont val="Gotham Rounded Book"/>
        <family val="3"/>
      </rPr>
      <t>2 3 3 209</t>
    </r>
    <r>
      <rPr>
        <sz val="8"/>
        <rFont val="Gotham Rounded Book"/>
        <family val="3"/>
      </rPr>
      <t xml:space="preserve"> "MANTENIMIENTO, CONSERVACIÓN Y REHABILITACIÓN A CENTROS DE SALUD" AL PERIODO QUE SE INFORMA SE LLEVO A CABO LA REHABILITACIÓN Y MANTENIMIENTO A LA "CLINICA DE ATENCIÓN A LA MUJER", MEDIANTE ACCIONES DE PINTURA, ELECTRICIDAD, PLOMERIA Y ACABADOS, EN BENEFICIO DE 2,500 MUJERES.</t>
    </r>
  </si>
  <si>
    <t>FONDO, CONVENIO O SUBSIDIO:   FORTALECIMIENTO FINANCIERO VI</t>
  </si>
  <si>
    <r>
      <rPr>
        <b/>
        <sz val="8"/>
        <rFont val="Gotham Rounded Book"/>
        <family val="3"/>
      </rPr>
      <t>2 2 1 219</t>
    </r>
    <r>
      <rPr>
        <sz val="8"/>
        <rFont val="Gotham Rounded Book"/>
        <family val="3"/>
      </rPr>
      <t xml:space="preserve"> "MANTENIMIENTO, REHABILITACIÓN Y CONSERVACIÓN DE IMAGEN URBANA", AL PERIODO QUE SE INFORMA SE LLEVO A CABO EL RESCATE DE 10 ESPACIOS PUBLICOS CON ACCIONES DE ALBAÑILERIA, PINTURA, COLOCACIÓN DE JUEGOS INFANTILES Y MOBILIARIO URBANO EN  LA PLAZA MARACAIBO, PLAZA SANTA JUANITA, CAMELLON IZTCCIHUATL, PLAZA LOPEZ VELARDE, PARQ POPULAR RASTRO, PARQUE MADERO, CANCHA MULTIFUNCIONAL LERDO, PARQUE INDEPENDENCIA, PARQUE ANFORA Y PLAZA AFRICA, EN BENEFICIO DE MAS DE 50,000 HABITANTES.</t>
    </r>
  </si>
  <si>
    <r>
      <rPr>
        <b/>
        <sz val="8"/>
        <rFont val="Gotham Rounded Book"/>
        <family val="3"/>
      </rPr>
      <t>2 2 1 216</t>
    </r>
    <r>
      <rPr>
        <sz val="8"/>
        <rFont val="Gotham Rounded Book"/>
        <family val="3"/>
      </rPr>
      <t xml:space="preserve"> "MANTENIMIENTO, CONSERVACIÓN Y REHABILITACIÓN EN BANQUETAS", AL PERIDO QUE SE INFORMA SE LLEVO A CABO LA CONSERVACIÓN Y REHABILITACIÓN  DE  BANQUETAS EN LAS LAS COLONIAS 20 DE NOVIEMBRE, SIMÓN BOLIVAR Y ROMERO RUBIO, EN LA DELEGACION VENUSTIANO CARRANZA,  MEDIANTE LA REHABILITACIÓN DE 30,400 METROS CUADRADOS EN BENEFICIO DE MAS DE 36,000 HABITANTES.</t>
    </r>
  </si>
  <si>
    <r>
      <rPr>
        <b/>
        <sz val="8"/>
        <rFont val="Gotham Rounded Book"/>
        <family val="3"/>
      </rPr>
      <t xml:space="preserve">2 2 1 218 </t>
    </r>
    <r>
      <rPr>
        <sz val="8"/>
        <rFont val="Gotham Rounded Book"/>
        <family val="3"/>
      </rPr>
      <t>"MANTENIMIENTO, CONSERVACIÓN Y REHABILITACIÓN EN VIALIDADES SECUNDARIAS", AL PERIDO QUE SE INFORMA SE LLEVO A CABO LA CONSERVACIÓN Y MANTENIMIENTO DE LA CARPETA ASFALTICA EN VIAS SECUNDARIAS DE LAS COLONIAS 20 DE NOVIEMBRE, AQUILES SERDÁN, CUCHILLA PANTITLÁN, LORENZO BOTURINI, MERCED BALBUENA Y SIMÓN BOLIVAR EN LA DELEGACIÓN VENUSTIANO CARRANZA MEDIANTE LA REHABILITACIÓN DE 30,784 METROS CUADRADOS EN BENEFICIO DE MAS DE 75,000 HABITANTES.</t>
    </r>
  </si>
  <si>
    <r>
      <rPr>
        <b/>
        <sz val="8"/>
        <rFont val="Gotham Rounded Book"/>
        <family val="3"/>
      </rPr>
      <t>2 5 1 218</t>
    </r>
    <r>
      <rPr>
        <sz val="8"/>
        <rFont val="Gotham Rounded Book"/>
        <family val="3"/>
      </rPr>
      <t xml:space="preserve"> "MANTENIMIENTO, CONSERVACIÓN Y REHABILITACIÓN DE INFRAESTRUCTURA EDUCATIVA", AL PERIODO QUE SE INFORMA SE LLEVO A CABO EL MANTENIMIENTO Y REHABILITACIÓN DE 10 PLANTELES ESCOLARES DE NIVEL BASICO, CON ACCIONES DE PINTURA, REHABILITACIÓN DE BAÑOS, ALABAÑIÑERIA, ELECTRICIDAD Y ACABADOS EN LOS SIGUIENTES INMUEBLES: PRIMARIAS: MARRUECOS, NARCISO MENDOZA, ANGEL DEL CAMPO, ARQ. MANUEL TOLSA, REPUBLICA DE ISLANDIA, VICENTE FUERTE, JOSE MARIANO PORTON, PROFESOR ELISEO BANDALA FERNNADEZ, ESCUELA SECUNDARIA DIURNA No. 218 REPUBLICA DE ITALIA Y ESCUELA SECUNDARIA TECNICA No. 77 RICARDO FLORES MAGON, EN BENEFICIO DE MAS 12,000 ALUMNOS Y PROFESORES.</t>
    </r>
  </si>
  <si>
    <t>FONDO, CONVENIO O SUBSIDIO: Fondo de Aportaciones para el Fortalecimiento de los Municipios y las Demarcaciones Territoriales del Distrito Federal  (FORTAMUN)</t>
  </si>
  <si>
    <r>
      <t xml:space="preserve">1 7 1  201  </t>
    </r>
    <r>
      <rPr>
        <sz val="8"/>
        <rFont val="Gotham Rounded Book"/>
        <family val="3"/>
      </rPr>
      <t xml:space="preserve"> CON LA FINALIDAD DE REDUCIR LA PERCEPCION NEGATIVA DE INSEGURIDAD DENTRO DE LA DEMARCACION SE REALIZARON 32 RECORRIDOS CONJUNTOS PFP, 30 RECORRIDOS PRESENCIA DELEGACIONAL PGJDF, SSPDF, POLICIA DELEFGACIONAL,  1,350 PRESENCIA DE DISUACION EN TIRADEROS CLANDESTINOS QUE LLEVAN A CABO POR PERSONAL DE LA POLICIA DELEGACIONAL,  13,200 RECORRIDOS DE PRESENCIA DISCUSION Y PREVENCION EN ZONAS DELICTIVAS 8,490 DISPOSITIVOS  DE PRESENCIA DISUACION Y PREVENCION DE PLAZAS CIVICAS Y PARQUES, CON EL OBJETIVO  DE LOGRAR UNA DELEGACION MAS SEGURA Y SE VIVA DENTRO DE UN CLIMA DE SEGURIDAD, PAZ ARMONIA Y RESPETO.</t>
    </r>
  </si>
  <si>
    <t xml:space="preserve">FONDO, CONVENIO O SUBSIDIO: 5P155 Recursos Federales-Aportaciones Federales para Entidades Federativas y Municipios - Fondo de Aportaaciones para el Fortalecimiento de los Municipios y las Demarcaciones Territoriales del Distrito Federal (FORTAMUN)-2015-REMANENTES DE PRINCIPAL" </t>
  </si>
  <si>
    <r>
      <t xml:space="preserve">2 2 1 219 </t>
    </r>
    <r>
      <rPr>
        <sz val="8"/>
        <rFont val="Gotham Rounded Book"/>
        <family val="3"/>
      </rPr>
      <t>"MANTENIMIENTO, REHABILITACIÓN Y CONSERVACIÓN DE IMAGEN URBANA", AL PERIDO QUE SE INFORMA SE LLEVO A CABO EL RESCATE DE 8 ESPACIOS PUBLICOS CON ACCIONES DE ALBAÑILERIA, PINTURA , COLOCACION DE JUEGOS INFANTILES Y MOBILIARIO URBANO EN LAS COLONIAS AERONAUTICA MILITAR, JARDIN BALBENA I, POPULAR RASTRO, FRACCIONAMIENTO ARENAL, PUERTO AEREO, ROMERO RUBIO, 1° DE MAYO, VALENTIN GOMEZ FARIAS Y MIGUEL HIDALGO, DE LA DELEGACION VENUSTIANO CARRANZA (PRESUPUESTO PARTICIPATIVO) EN BENEFICIO  DE MAS DE 40,000 HABITANTES.</t>
    </r>
  </si>
  <si>
    <t>FONDO, CONVENIO O SUBSIDIO:   Fondo de Aportaciones para la Infraestructura Social (FAIS)</t>
  </si>
  <si>
    <t>DERIVADO DE LA CONTINGENCIA PRESENTADA EN ESTA DEMARCACIÓN POR LA ESCASEZ DE AGUA POTABLE, LOS RECURSOS REMANENTES 2012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669.54 M3 DE AGUA POTABLE.</t>
  </si>
  <si>
    <t>LA META PROGRAMADA NO SE CUMPLIO EN DE 2.936 KM DE LA RED SECUNDARIA DE DRENAJE DEBIDO A QUE LOS RECURSOS AUTORIZADOS PRINCIPALMENTE EN LA OBRA POR ADMINISTRACIÓN, FUERON INSUFICIENTES OCASIONADO QUE NO SE ATENDIERAN ALGUNOS FRENTES; SIN EMBARGO LAS DEMANDAS URGENTES SE ATENDIERON DE FORMA INMEDIATA PARA QUE LA CIUDADANÍA NO RESULTARA AFECTADA.</t>
  </si>
  <si>
    <t>LOS RECURSOS ASIGNADOS A LA DELEGACIÓN VENUSTIANO CARRANZA, PROVENIENTES DEL PROGRAMA FORTALECIMIENTO FINANCIERO VI, CUENTAN CON AUTORIZACIÓN DE MULTIANUALIDAD PRESUPUESTAL PARA LOS EJERCICIOS FISCALES 2016 Y 2017, DE CONFORMIDAD CON LO SIGUIENTE:</t>
  </si>
  <si>
    <t>CONSTRUCCIÓN DE POLIDEPORTIVO OCEANÍA, 1a. ETAPA</t>
  </si>
  <si>
    <t>CLAVE DE REGISTRO. CARTERA DE PROYECTO MULTIANUALES</t>
  </si>
  <si>
    <t>A0054</t>
  </si>
  <si>
    <t>IMPORTES ANUALES AUTORIZADOS</t>
  </si>
  <si>
    <t>CONSTRUCCIÓN DE LA ALBERCA EN EL DEPORTIVO LÓPEZ VELARDE</t>
  </si>
  <si>
    <t>A0057</t>
  </si>
  <si>
    <t>CONSTRUCCIÓN DE LA ALBERCA EN EL DEPORTIVO OCEANÍA</t>
  </si>
  <si>
    <t>A0056</t>
  </si>
  <si>
    <t>LOS RECURSOS ASIGNADOS A LA DELEGACIÓN VENUSTIANO CARRANZA, PROVENIENTES DEL FONDO PARA EL FORTALECIMIENTO DE LA INFRAESTRUCTURA ESTATAL Y MUNICIPAL (FORTALECE III), CUENTAN CON AUTORIZACIÓN DE MULTIANUALIDAD PRESUPUESTAL PARA LOS EJERCICIOS FISCALES 2016 Y 2017, DE CONFORMIDAD CON LO SIGUIENTE:</t>
  </si>
  <si>
    <t>LOS RECURSOS ASIGNADOS A LA DELEGACIÓN VENUSTIANO CARRANZA, PROVENIENTES DEL FONDO PARA EL FORTALECIMIENTO DE LA INFRAESTRUCTURA ESTATAL Y MUNICIPAL (FORTALECE IV), CUENTAN CON AUTORIZACIÓN DE MULTIANUALIDAD PRESUPUESTAL PARA LOS EJERCICIOS FISCALES 2016 Y 2017, DE CONFORMIDAD CON LO SIGUIENTE:</t>
  </si>
  <si>
    <t>CONSTRUCCIÓN DEL GIMNASIO EN EL DEPORTIVO OCEANÍA</t>
  </si>
  <si>
    <t>A0055</t>
  </si>
  <si>
    <t>FONDO, CONVENIO O SUBSIDIO: RECURSOS FEDERALES-APORTACIONES FEDERALES  PARA  ENTIDADES FEDERATIVAS Y MUNICIPIOS -FONDO DE APORTACIONES PARA EL ORTALECIMIENTO DE LOS  MUNICIPIOS Y LAS DEMARCACIONES  TERRITORIALES  DEL DISTRITO FEDERAL (FORTAMUN)-2012-REMANENTES DE INTERESES</t>
  </si>
  <si>
    <t>FONDO, CONVENIO O SUBSIDIO:   FORTALECIMIENTO FINANCIERO II-2016</t>
  </si>
  <si>
    <t>DERIVADO DE LA CONTINGENCIA PRESENTADA EN ESTA DEMARCACIÓN POR LA ESCASEZ DE AGUA POTABLE, LOS RECURSOS REMANENTES 2013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669.54 M3 DE AGUA POTABLE.</t>
  </si>
  <si>
    <t>FONDO, CONVENIO O SUBSIDIO: RECURSOS FEDERALES-APORTACIONES FEDERALES PARA ENTIDADES FEDERATIVAS Y MUNICIPIOS - FONDO DE APORTAACIONES PARA EL FORTALECIMIENTO DE LOS MUNICIPIOS Y LAS DEMARCACIONES TERRITORIALES DEL DISTRITO FEDERAL (FORTAMUN)-2013-REMANENTES DE INTERESES</t>
  </si>
  <si>
    <t>DERIVADO DE LA CONTINGENCIA PRESENTADA EN ESTA DEMARCACIÓN POR LA ESCASEZ DE AGUA POTABLE, LOS RECURSOS REMANENTES 2015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669.54 M3 DE AGUA POTABLE.</t>
  </si>
  <si>
    <t>FONDO, CONVENIO O SUBSIDIO: RECURSOS FEDERALES-APORTACIONES FEDERALES PARA ENTIDADES FEDERATIVAS Y MUNICIPIOS - FONDO DE APORTAACIONES PARA EL FORTALECIMIENTO DE LOS MUNICIPIOS Y LAS DEMARCACIONES TERRITORIALES DEL DISTRITO FEDERAL (FORTAMUN)-2014-REMANENTES DE INTERESES</t>
  </si>
  <si>
    <t>DERIVADO DE LA CONTINGENCIA PRESENTADA EN ESTA DEMARCACIÓN POR LA ESCASEZ DE AGUA POTABLE, LOS RECURSOS REMANENTES 2014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669.54 M3 DE AGUA POTABLE.</t>
  </si>
  <si>
    <t>FONDO, CONVENIO O SUBSIDIO: RECURSOS FEDERALES-APORTACIONES FEDERALES PARA ENTIDADES FEDERATIVAS Y MUNICIPIOS - FONDO DE APORTAACIONES PARA EL FORTALECIMIENTO DE LOS MUNICIPIOS Y LAS DEMARCACIONES TERRITORIALES DEL DISTRITO FEDERAL (FORTAMUN)-2015-REMANENTES DE INTERESES"</t>
  </si>
  <si>
    <r>
      <t xml:space="preserve">2 1 3 206 </t>
    </r>
    <r>
      <rPr>
        <sz val="8"/>
        <rFont val="Gotham Rounded Book"/>
        <family val="3"/>
      </rPr>
      <t>"MANTENIMIENTO, CONSERVACIÓN Y REHABILITACIÓN AL SISTEMA DE DRENAJE", AL PERODO QUE SE INFORMA SE LLEVO A CABO LA REHABILITACIÓN DE LA RED SECUNDARIA DE DRENAJE EM LAS COLONIAS JAMAICA, ARTES GRAFICAS, 24 DE ABRIL, JANITZIO, EMILIO CARRANZA, VALLE GOMEZ, AMPLIACION AVIACION CIVIL, AQUILES SERDAN, SIMON BOLIVAR, CENTRO I, TRES MOSQUETEROS, VENUSTIANO CARRANZA, PUEBLA, AVIACION CIVIL, DE LA DLEGACION VENUSTIANO CARRANZA (PRESUPUESTO PARTICIPATIVO), CON LA REHABILITACIÓN DE 4.402 KILOMETROS, EN BENEFICIO DE MAS DE 30,000 HABITANTES.</t>
    </r>
  </si>
  <si>
    <r>
      <t xml:space="preserve">2 2 1 217 </t>
    </r>
    <r>
      <rPr>
        <sz val="8"/>
        <rFont val="Gotham Rounded Book"/>
        <family val="3"/>
      </rPr>
      <t>"MANTENIMIENTO, CONSERVACIÓN Y REHABILITACIÓN DE INFRAESTRUCTURA COMERCIAL" AL PERIODO QUE SE INFORMA SE LLEVO A CABO LA REHABILITACIÓN Y MANTENIEMIENTO DE LOS MERCADOS AQUILES SERDAN Y SE CONTINUARON LOS TRABAJOS DEL MERCADO MERCED NAVE MAYOR Y EL BANQUETON , EN BENEFICIO DE MAS DE 100,000 HABITANTES ENTRE COMERCIANTES Y USUARIOS DE LOS MISMOS.</t>
    </r>
  </si>
  <si>
    <r>
      <t xml:space="preserve">2 2 1 218 </t>
    </r>
    <r>
      <rPr>
        <sz val="8"/>
        <rFont val="Gotham Rounded Book"/>
        <family val="3"/>
      </rPr>
      <t>"MANTENIMIENTO, CONSERVACIÓN Y REHABILITACIÓN EN VIALIDADES SECUNDARIAS", AL PERIDO QUE SE INFORMA SE LLEVO A CABO LA CONSERVACIÓN Y MANTENIMIENTO DE LA CARPETA ASFALTICA EN VIAS SECUNDARIAS DE LAS COLONIAS 10 DE MAYO, AMPL. 7 DE JULIO, AARÓN SAENZ, MICHOACANA, PROGRESISTA, CUATRO ARBOLES, ARENAL 2A SECCIÓN, INDUSTRIAL PUERTO AÉREO, PEÑÓN DE LOS BAÑOS, PENSADOR MEXICANO, SANTA CRUZ AVIACIÓN, FEDERAL, IGNACIO ZARAGOZA, DE LA DELEGACION VENUSTIANO CARRANZA (PRESUPUESTO PAETICIPATIVO), MEDIANTE LA REHABILITACIÓN DE 12,025 METROS CUADRADOS EN BENEFICIO DE MAS DE 25,000 HABITANTES.</t>
    </r>
  </si>
  <si>
    <t>FONDO, CONVENIO O SUBSIDIO:  FONDO DE APORTACIONES PARA EL FORTALECIMIENTO DE LAS ENTIDADES FEDERATIVAS (FAFEF)</t>
  </si>
  <si>
    <r>
      <rPr>
        <b/>
        <sz val="8"/>
        <rFont val="Gotham Rounded Book"/>
        <family val="3"/>
      </rPr>
      <t>2 1 3 206</t>
    </r>
    <r>
      <rPr>
        <sz val="8"/>
        <rFont val="Gotham Rounded Book"/>
        <family val="3"/>
      </rPr>
      <t xml:space="preserve"> "MANTENIMIENTO, CONSERVACIÓN Y REHABILITACIÓN AL SISTEMA DE DRENAJE" AL PERIODO QUE SE INFORMA SE LLEVO A CABO LA REHABILITACIÓN DE 5.63 KM DE LA RED SECUNDARIA DE DRENAJE EN LAS COLONIAS VALENTIN GOMEZ FARIAS, JARDIN BALBUENA, LORENZO BOTURINI, ALVARO OBREGON, MOCTEZUMA 1RA. SECCION, FEDERAL, IGNACIO ZARAGOZA, ROMERO RUBIO, DAMIAN CARMONA, PEÑON DE LOS BAÑOS, PENSADOR MEXICANO, MICHOACANA, MORELOS, EMILIO CARRRANZA, ZONA CENTRO, AMPLIACION CARACOL Y PUEBLA DE LA DELEGACION VENUSTIANO CARRANZA, MEDIANTE EL   FONDO DE APORTACIONES PARA LA INFRAESTRUCTURA SOCIAL (FAIS), EN BENEFICIO DE MAS DE 10,000 HABITANTES.  </t>
    </r>
  </si>
  <si>
    <r>
      <t>2 2 3 222  "</t>
    </r>
    <r>
      <rPr>
        <sz val="8"/>
        <rFont val="Gotham Rounded Book"/>
        <family val="3"/>
      </rPr>
      <t xml:space="preserve">MANTENIMIENTO, CONSERVACIÓN Y REHABILITACIÓN DE INFRAESTRUCTURA DE AGUA POTABLE", AL PERIDO QUE SE INFORMA SE LLEVO A CABO LA REHABILITACIÓN DE 4,043 METROS DE LA RED SECUNDARIA DE AGUA POTABLE, MEDIANTE LA SUSTITUCIÓN DE TUBERIAS Y VALVULAS EN LAS COLONIAS PENSADOR MEXICANO, MOCTEZUMA 2DA. SECCION, MOCTEZUMA 1RA. SECCION, AMPLIACION PENITENCIARIA, 20 DE NOVIEMBRE, LORENZO BOTURINI Y PENITENCIARIA DE LA DELEGACION VENUSTIANO CARRANZA, FONDO DE APORTACIONES PARA LA INFRAESTRUCTURA SOCIAL (FAIS), EN BENEFICIO DE MAS DE 5,000 HABITANTES.                                                                                                                                                                                                                                                        </t>
    </r>
  </si>
  <si>
    <t>COORDINACION DE POLITICAS</t>
  </si>
  <si>
    <t>SERVICIO</t>
  </si>
  <si>
    <r>
      <rPr>
        <b/>
        <sz val="9"/>
        <rFont val="Gotham Rounded Book"/>
        <family val="3"/>
      </rPr>
      <t>Objetivo</t>
    </r>
    <r>
      <rPr>
        <sz val="9"/>
        <rFont val="Gotham Rounded Book"/>
        <family val="3"/>
      </rPr>
      <t>:  PROMOVER EL PROGRESO, DESARROLLO Y MODERNIZACIÓN DE LA DELEGACIÓN VENUSTIANO CARRANZA CON BASE EN SUS CARACTERÍSTICAS, GENERANDO LAS CONDICIONES QUE PERMITAN UNA MAYOR EQUIDAD Y UNA ORGANIZACIÓN MÁS ARMÓNICA Y SUSTENTABLE DE LA DEMARCACIÓN.</t>
    </r>
  </si>
  <si>
    <r>
      <t xml:space="preserve">Acciones Realizadas con Gasto Corriente: </t>
    </r>
    <r>
      <rPr>
        <sz val="9"/>
        <rFont val="Gotham Rounded Book"/>
        <family val="3"/>
      </rPr>
      <t xml:space="preserve"> SE LLEVO A CABO EL REGISTRO DEL MANUAL DE OPERACIÓN DEL COMITÉ MIXTO DE PLANEACION, SE REALIZO LA PUBLICACION DE DICHO MANUAL , SE BRINDO LA DIFUSION DEL MANUAL DE OPERACIÓN DEL COMITÉ MIXTO DE PLANEACION , SE LLEVO A CABO LA COMPARECENCIA  DEL JEFE DELEGACIONAL  ANTE LA COMISION DE PRESUPUESTO Y CUENTA PUBLICA, SE DIO RESPUESTA A LA AUDITORIA ESPECIFICA NUMERO 81, CON CLAVE 410, SE DIO ATENCION Y SEGUIMIENTO A LAS DISTINTAS  AUDITORIAS QUE SE ENCUENTRAN EN PROCESO POR LOS DIFERENTES ORGANOS FISCALIZADORES , ASI MISMO  SE DIO RESPUESTA A LA SOLICITUD DE INFORMACION PARA LOS TRABAJOS DE PLANEACION DE LA FISCALIZACION DE LA CUENTA PUBLICA RESPECTO AL EJERCICIO FISCAL 2016, SE DIO RESPUESTA A 4 SOLICITUDES DE ACCESO A LA INFORMACION PUBLICA , SE SOLICITO EL DICTAMEN DEL MANUAL DEL SUBCOMITE DE OBRAS, SE REALIZO LA INTEGRACION DEL 1ER INFORME DE GOBIERNO DEL JEFE DELEGAACIONAL, SE ACTUALIZO LA PAGINA WEB DELEGACIONAL EN EL APARTADO DE DIRECTORIO DELEGACIONAL ,SE REALIZO LA DIFUSION DE LA GACETA OFICIAL  DE LA CDMX A LAS DIFERENTES AREAS SEGUN SUS AMBITOS DE COMPETENCIA DE IGUAL MANERA SE LLEVO A CABO LOS INDICADORES DELELGACIONALES CORRESPONDIENTES A LOS MESES DE OCTUBRE, NOVIEMBRE Y DICIEMBRE DE 2016, SE LLEVO A CABO LAREVISION DE 4 PROYECTOS DE REGLAS DE OPERACION, SE INCORPORO  EN LA PAGINA WEB DELEGACIONAL LA NORMATECA INSTITUCIONAL, SE REALIZARON LOS TRABAJOS PARA LAS ACTUALIZACIONES EN EL TEMA DE TRANSPARENCIA.</t>
    </r>
  </si>
  <si>
    <t xml:space="preserve">Acciones Realizadas con Gasto de Inversión: </t>
  </si>
  <si>
    <t>EN EL PERIODO QUE SE REPORTA NO SE REALIZARON ACCIONES CON GASTO DE INVERSIÓN</t>
  </si>
  <si>
    <r>
      <rPr>
        <b/>
        <sz val="9"/>
        <rFont val="Gotham Rounded Book"/>
        <family val="3"/>
      </rPr>
      <t>Objetivo</t>
    </r>
    <r>
      <rPr>
        <sz val="9"/>
        <rFont val="Gotham Rounded Book"/>
        <family val="3"/>
      </rPr>
      <t>: BRINDAR A LOS HABITANTES DE LA DEMARCACION Y CIUDADANIA EN GENERAL CERTEZA JURIDICA EN LOS ACTOS DE ESTE TIPO QUE LES CORRESPONDAN ; PROPORCIONANDO A LA COMUNIDAD DE LA DEMARCACION.CERTEZA Y ASESORIAS JURIDICAS ADECUADAS Y GRATUITAS EN LOS TRAMITES DEL INDOLE JURIDICO QUE EN EL AMBITO DE COMPETENCIA LE CORRESPONDA EJECUTAR A ESTA DEMARCACION.</t>
    </r>
  </si>
  <si>
    <r>
      <t xml:space="preserve">Acciones Realizadas con Gasto Corriente: </t>
    </r>
    <r>
      <rPr>
        <sz val="9"/>
        <rFont val="Gotham Rounded Book"/>
        <family val="3"/>
      </rPr>
      <t>SE HAN OTORGADO 9,700 ASESORIAS EN DIVERSAS RAMIFICACIONES DEL DERECHO COMO SON CIVIL, PENAL, INMOBILIARIO Y LABORAL, A HABITANTES DE LA DEMARCACION Y CIUDADANIA EN GENERAL QUE ASI LO SOLICITO, DURANTE EL PERIODO DEL REPORTE.</t>
    </r>
  </si>
  <si>
    <t>EVENTO</t>
  </si>
  <si>
    <r>
      <t xml:space="preserve">Objetivo: </t>
    </r>
    <r>
      <rPr>
        <sz val="9"/>
        <rFont val="Gotham Rounded Book"/>
        <family val="3"/>
      </rPr>
      <t>CONTRIBUIR A LA DISMINUCIÓN DE LOS INDICES DELICTIVOS QUE SE REGISTRAN EN LAS AGENCIAS DEL MINISTERIO PÚBLICO DE LA PROCURADURÍA GENERAL DE JUSTICIA DEL DISTRITO FEDERAL A TRAVES DEL FORTALECIMIENTO DE LA COORDINACIÓN INTEINSTITUCIONAL DE LAS DEPENDENCIA LOCALES Y FEDERALES ENCAGADAS DE LA SEGURIDAD PÚBLICA, PREVENCION DEL DELITO Y PROCURACIÓN DE JUSTICIA, IMPLEMENTANDO EL MODELO DE PREVENCIÓN SOCIAL DEL DELITO Y PARTICIPACIÓN CIUDADANA, CON EL OBJETIVO DE LOGRAR UNA DELEGACIÓN MÁS SEGURA DENTRO DE UN CLIMA DE SEGURIDAD, PAZ, ARMONÍA Y RESPETO A LAS LEYES.</t>
    </r>
  </si>
  <si>
    <t>Acciones Realizadas con Gasto Corriente:</t>
  </si>
  <si>
    <t>EN UNA VISION INTEGRAL; SE LLEVARON CABO 40,018  EVENTOS DESGLOSADO EN 2 SUBCOMITES DE SEGURIDAD PÚBLICA Y PROCURACION DE JUSTICIA, 01 SUBCOMITE DE SEGURIDAD ESCOLAR, 47 SESIONES DE GABINETE DELEGACIONAL Y PROCURACIÓN DE JUSTICIA, 47 SESIONES DE GABINETE DELEGACIONAL Y PROCURACION DE JUSTICIA, 332 RETIROS DE VEHICULOS EN VIA PUBLICA, 84 CONFORMACIONES DE SEGURIDAD ESCOLARES, 76 RUTAS DE SENDERO SEGURO, 349 PLATICAS DE PREVENCION DEL DELITO, 12 REDES VECINALES, 12 CONFORMACIONES DE SEGURIDAD POR CUADRANTE, 12 REDES VECINALES DE PREVENCIÓN DEL DELITO, 43 ASAMBLEAS INFORMATIVAS, 47 ELABORACION DE MAPAS CRIMINOLOGENOS, 820 CANALIZACION DE EMERGENCIAS, 6,543 SUPERVISION DE ELEMENTOS EXTRAMUROS E INTRAMUROS , 5,371 CANALIZACION DE LAS SOLICITUDES SE SEGURIDAD PUBLICA , 32 REALIZACION DE RECORRIDOS  CONJUNTOS  PFP, 30 RECORRIDOS PRESENCIAL DELEGACIONAL  PGJDF, SSPDF, POLICIA DELEGACIONAL, 1350 PRESENCIA DE DISUACION EN TIRADEOS CLANDESTINOS , 13,200 PRESENCIA DE DISUACION Y PREVENCION EN ZONAS DELICTIVAS, 375 DISPOSITIVOS DE SEGURIDAD Y PREVENCION A SOLICITUD DE LAS AREAS , 2,785 COFIGO PLATA , 8,490 DISPOSITIVOS  DE PRESENCIA  DISUACION Y PREVENCION EN PLAZAS CIVICAS Y PARQUES , 1 INSTALACION DE UN SISTEMA DE VIDEOVIGILANCI "PRESUPUESTO PARTICIPATIVO". ASIMISMO, SE EJECUTARON 15 PROYECTOS AUTORIZADOS EN EL MARCO DEL PROGRAMA NACIONAL DE PREVENCIÓN DEL DELITO.</t>
  </si>
  <si>
    <t>LAS EROGACIONES REALIZADAS, CORRESPONDEN A LOS PROYECTOS FINANCIADOS CON RECURSOS DEL PROGRAMA NACIONAL DE PREVENCIÓN DEL DELITO, LOS CUALES CONSISTIERON EN LA ADQUISICIÓN DE MOBILIARIO, EQUIPO INFORMÁTICO Y UN VIDEO PROYECTOR PARA LA CASA DE LA CULTURA ENRIQUE RAMÍREZ Y RAMÍREZ, Y PLAZA MORELOS, Y CONSTRUCCIÓN DE UN AULA PARA USO DEL CENTRO INTEGRAL DE PREVENCIÓN SOCIAL.</t>
  </si>
  <si>
    <t>GESTION INTEGRAL DEL RIESGO EN MATERIA DE PROTECCION CIVIL</t>
  </si>
  <si>
    <t>ACCION</t>
  </si>
  <si>
    <r>
      <t xml:space="preserve">Objetivo: </t>
    </r>
    <r>
      <rPr>
        <sz val="9"/>
        <rFont val="Gotham Rounded Book"/>
        <family val="3"/>
      </rPr>
      <t>DISEÑO Y ACTIVACION DE MEDIDAS PREVENTIVAS Y DE RESPUESTA ANTE ESCENARIOS DE EMERGENCIA , QUE PERMITAN SALVAGUARDAR LA INTEGRIDAD FISICA DE LAS PERSONAS Y SU ENTORNO  ANTE LA EVENTUALIDAD DE UN DESASTRE PROVOCADO POR AGENTES PERTURBADORES NATURALES O HUMANOS, A TRAVES DE ACCIONES QUE REDUZCAN O ELIMINEN LA PERDIDA DE VIDAS HUMANAS, LA DESTRUCCION DE BIENES MATERIALES Y EL DAÑO A EL ENTORNO ECOLOGICO, ASI COMO LA INTERRUPCION DE LAS FUNCIONES ESENCIALES DE LA POBLACION.</t>
    </r>
  </si>
  <si>
    <t>SE HAN REALIZADO DURANTE EL PERIODO 6,500 ACCIONES TENDIENTES A LA PROTECCION CIVIL DE LA CIUDADANIA ENTRE LAS QUE DESTACAN LA ATENCION DE EMERGENCIAS EN LA VIA PUBLICA, COMO SON PERSONAS LESIONADAS POR COLICIONES VIALES, ATROPELLADAS, CAIDA U OTROS FACTORES, RECORRIDOS DE SUPERVISION EN TEMPORADAS DE LLUVIAS PARA LA DETECCION DE PUNTOS SEVEROS DE ENCHARCAMIENTO, CONATOS DE INCENDIO, FUGAS DE GAS, CAIDA PARCIAL O TOTAL DE ARBOLES, RECORRIDOS DE SUPERVISION EN EDIFICIOS PUBLICOS COMO LO SON MERCADOS, PARQUES, BIBLIOTECAS Y CASAS DE CULTURA ENTRE OTROS, ASI COMO PLATICAS DE PREVENCION EN MATERIA DE PROTECCION CIVIL EN ESCUELAS DE NIVEL BASICO Y MEDIA SUPERIO, MERCADOS, REPRESENTACIONES DE COMERCIANTES ASI COMO AL INTERIOR DEL ORGANO POLITICO ADMINISTRATIVO.</t>
  </si>
  <si>
    <t>SERVICIOS INFORMATICOS</t>
  </si>
  <si>
    <r>
      <t xml:space="preserve">Objetivo:   </t>
    </r>
    <r>
      <rPr>
        <sz val="9"/>
        <rFont val="Gotham Rounded Book"/>
        <family val="3"/>
      </rPr>
      <t>CONTRIBUIR A QUE EL PERSONAL DE ESTE ÓRGANO POLÍTICO ADMINISTRATIVO CUENTE CON EL EQUIPO INFORMÁTICO EN CONDICIONES OPTIMAS PARA PODER LLEVAR A CABO SUS ACTIVIDADES.</t>
    </r>
  </si>
  <si>
    <t>SE REALIZO LA ATENCION INMEDIATA POR PARTE DEL PERSONAL DE INFORMATICA DE 267 SERVICIOS A EQUIPOS  (COMPUTADORAS E IMPRESORAS) QUE SE ENCONTRABAN CON DIAGNOSTICO DE FALLA , DE IGUAL SE REALIZO MANTENIMIENTO PREVENTIVO, CORRECTIVO A 20 SWITCH Y 2 SERVIDORES  ASI COMO LA REORGANIZACION DE CABLEADO EN CUARTOS  DE TELECOMUNICACION UBICADOS EN EL EDIFICO PRINCIPAL, CABE MENCIONAR QUE SE INSTALARON 2 ANTENAS WIFI EN PLANTA BAJA Y SOTANO BENEFICIANDO A 220 USUARIOS, SE TENNDO EL CABLEADO PARA LAS OFICINAS DE LA DIRECCION DE DESARROLLO SOCIAL ASI COMO LA AMPLIACION DE EQUIPOS ACTIVOS EN EL CUARTO DE TELECOMUNICACIONES UBICADOS EN PLANTA BAJA MATICA DE 380 SERVICIOS A EQUIPOS (COMPUTADORAS E IMPRESORAS) QUE SE ENCONTRABAN CON DIAGNOSTICO DE FALLA, DE IGUAL MANERA SE REALIZO EL MANTENIMIENTO PREVENTIVO A COMPUTADORAS, IMPRESORAS DE VOLUMEN MEDIO DE IMPRESIÓN, ESCANNER, REGULADORES, SWITCH Y ROUTER PARA UN TOTAL DE 453 EQUIPOS, DURANTE EL PERIODO SE REALIZO EL MANTENIMIENTO PREVENTIVO  Y CORRECTIVO A 16 SWITCH Y 5 SERVIDORES ASI COMO LA REORGANIZACIÓN DEL CABLEADO EN CUARTOS DE TELECOMUNICACIÓN UBICADOS EN EL EDIFICIO ANEXO SUR, CABE MENCIONAR QUE SE CONCLUYO EL TRABAJO DE TENDIDO DE CABLEADO DE RED EN LA TERRITORIAL MOCTEZUMA. BENEFICIANDO A 40 USUARIOS Y EL MODULO DE ATENCIÓN CIUDADANA CESAC Y VENTANILLA UNICA.</t>
  </si>
  <si>
    <t>SE REALIZO EL LEVANTAMIENTO DE NECESIDADES DE LAS DIFERENTES AREAS DE LA DEPENDENCIA, PARA ASI REALIZAR LAS REQUISICIONES CORRESPONDIENTES PARA EL EJERCICIO 2017</t>
  </si>
  <si>
    <t>LAS ERORACIONES REALIZADAS CON GASTO DE INVERSIÓN, CORRESPONDEN A LA ADQUISICIÓN DE EQUIPOS DE CÓMPUTO, ASÍ COMO AL PAGO POR LA CONTRATACIÓN DE LA RENOVACIÓN DE LICENCIAS ANTIVIRTUS PARA LOS EQUIPOS QUE OPERAN EN LA DELEGACIÓN, ADQUISICIONES QUE PERMITIERON BRINDAR SERVICIOS INFORMÁTICOS ÓPTIMOS Y OPORTUNOS.</t>
  </si>
  <si>
    <t>PROGRAMADA</t>
  </si>
  <si>
    <r>
      <t xml:space="preserve">Objetivo:   </t>
    </r>
    <r>
      <rPr>
        <sz val="9"/>
        <rFont val="Gotham Rounded Book"/>
        <family val="3"/>
      </rPr>
      <t>MEJORAR LOS CANALES DE COMUNICACIÓN PARA EL CUMPLIMIENTO DEL ACCESO A LA INFORMACIÓN, ASÍ COMO LA ORIENTACIÓN, CANALIZACIÓN Y SEGUIMIENTO A LA DEMANDA CIUDADANA.</t>
    </r>
  </si>
  <si>
    <t>EN EL PERIODO QUE SE REPORTA NO SE REALIZARON ACCIONES CON GASTO CORRIENTE</t>
  </si>
  <si>
    <t>MEDIANTE EL GASTO DE INVERSIÓN REALIZADO, SE ADQUIRIÓ EQUIPO PARA MODERNIZAR Y MEJORAR LOS ACCESOS Y ATENCIÓN DE LA VENTANILLA ÚNICA Y DEL CENTRO DE SERVICIOS Y ATENCIÓN CIUDADANA, DE TAL FORMA QUE SE RECIBIERON, REGISTRARON Y CANALIZARON 18,178 DEMANDAS CIUDADANAS PARA SU ATENCIÓN, ASÍ COMO 7,739 SOLICITUDES DE TRÁMITES, LAS CUALES, SE RECIBIERON, REGISTRARON Y CANALIZARON, ASI COMO 1,583 SOLICITUDES DE ACCESO A LA INFORMACIÓN PUBLICA.</t>
  </si>
  <si>
    <t>TONELADA</t>
  </si>
  <si>
    <r>
      <t xml:space="preserve">Objetivo:  </t>
    </r>
    <r>
      <rPr>
        <sz val="9"/>
        <rFont val="Gotham Rounded Book"/>
        <family val="3"/>
      </rPr>
      <t>EFECTUAR LA RECOLECCIÓN DE LOS RESIDUOS URBANOS EN LAS 80 COLONIAS QUE INTEGRAN LA DEMARCACIÓN</t>
    </r>
  </si>
  <si>
    <t xml:space="preserve">SE REALIZARON EROGACIONES POR CONCEPTO DE PAGO DE SUELDOS, SALARIOS E IMPUESTOS AL PERSONAL. </t>
  </si>
  <si>
    <t xml:space="preserve">Acciones Realizadas con Gasto de Inversión: SE ATENDIERON PETICIONES EFECTUANDO SERVICIOS DE RECOLECCIÓN, SOLICITADOS POR MEDIO DEL CESAC, REALIZANDO LA RECOLECCIÓN EN ESCUELAS DE EDUCACION MEDIA SUPERIOR, DEPORTIVOS, EN PARQUES Y CAMELLONES, ASÍ MISMO SE DA APOYO A LOS PROGRAMAS Y JORNADAS Y SE APOYAN LAS ACCIONES Y OPERATIVOS DE EMERGENCIA QUE OCURREN EN EL PERIODO. SE RECOLECTÓ CASCAJO DEPOSITADO ILEGALMENTE EN PLAZAS, CAMELLONES Y VIA PÚBLICA. SE REALIZO BARRIDO MECANICO EN VIALIDADES Y BARRIDO MANUAL EN VÍA PÚBLICA, SE EFECTUA LA RECOLECCIÓN DE RESIDUOS SÓLIDOS EN ESCUELAS, MERCADOS DE ZONA, OFICINAS GUBERNAMENTALES Y MERCADOS DE MAYOREO, REALIZANDO LA RECOLECCIÓN DIFERENCIADO DE RESIDUOS ORGÁNICOS E INORGÁNICOS EN LAS 80 COLONIAS DE LA DELEGACIÓN. LA INCORPORACIÓN EN ESTE PERÍODO DE UN GRUPO DE TRABAJADORES EVENTUALES Y LA INSTALACIÓN DE UN CONTENEDOR EN LA COLONIA CUCHILLA PANTITLAN, AYUDO A INCREMENTAR LA PRODUCTIVIDAD DE LA RECOLECCIÓN DE RESIUDOS, APOYANDO EN BARRIDO MANUAL DE CALLES Y CAMELLONES, RECOLECCIÓN EN TIROS CLANDESTINOS, LIMPIEZA Y RECOLECCIÓN EN GENERAL DE RESIDUOS SÓLIDOS DEPOSITADOS EN LA VÍA PÚBLICA DE LA DEMARCACIÓN. LA META ORIGINAL FUÉ DE 474,485 TON. ALCANZADO EN EL PERIODO UN TOTAL DE 478,265 TON. POR LO QUE SE SUPERA LA META EN 3,780 TON. ESTAS ACCIONES BENEFICIAN A LOS HABITAMTES DE LAS 80 COLONIAS DE LA DELEGACIÓN. </t>
  </si>
  <si>
    <t>206</t>
  </si>
  <si>
    <t>KILOMETRO</t>
  </si>
  <si>
    <t>4.5</t>
  </si>
  <si>
    <r>
      <t xml:space="preserve">Objetivo: </t>
    </r>
    <r>
      <rPr>
        <sz val="9"/>
        <rFont val="Gotham Rounded Book"/>
        <family val="3"/>
      </rPr>
      <t xml:space="preserve"> GARANTIZAR EL MANTENIMIENTO Y LA OPERACIÓN DEL SISTEMA DE DRENAJE Y LAS PLANTAS DE TRATAMIENTO Y DISTRIBUCIÓN, ASÍ COMO LA RECUPERACIÓN, MANEJO Y COBERTURA DE AGUAS RESIDUALES.</t>
    </r>
  </si>
  <si>
    <t xml:space="preserve">Acciones Realizadas con Gasto Corriente: SE REALIZARON EROGACIONES POR CONCEPTO DE PAGO DE SUELDOS, SALARIOS E IMPUESTOS AL PERSONAL. </t>
  </si>
  <si>
    <r>
      <t xml:space="preserve">Acciones Realizadas con Gasto Inversión: </t>
    </r>
    <r>
      <rPr>
        <sz val="9"/>
        <rFont val="Gotham Rounded Book"/>
        <family val="3"/>
      </rPr>
      <t>AL PERIODO QUE SE INFORMA SE ATENDIERON 1.480 KILOMETROS DE LA RED SECUNDARIA DE DRENAJE, CON ACCIONES DE DESAZOLVE, LIMPIEZA DE ATARJEAS Y POZOS DE VISITA, CAMBIO DE TUBERIAS, EN DIFERENTES COLONIAS DEL PERIMETRO DELEGACIONAL, EN BENEFICIO DIRECTO DE 20,000 HABITANTES, MEDIANTE OBRAS POR ADMINISTRACION DIRECTA, ASI MISMO SE ATENDIERON 7.110 KILOMETROS DE LA RED SECUNDARIA DE DRENAJE, CON ACCIONES DE CAMBIO DE TUBERIAS, POZOS DE VISITA Y BROCALES EN DIFERENTES COLONIAS DEL PERIMETRO DELEGACIONAL, MEDIANTE OBRA POR CONTRATO EN BENEFICIO DIRECTO DE 35,000 HABITANTES.</t>
    </r>
  </si>
  <si>
    <t>METRO CUADRADO</t>
  </si>
  <si>
    <r>
      <t xml:space="preserve">Objetivo: </t>
    </r>
    <r>
      <rPr>
        <sz val="9"/>
        <rFont val="Gotham Rounded Book"/>
        <family val="3"/>
      </rPr>
      <t>MANTENER, CONSERVAR Y MEJORAR LAS AREAS VERDES CONTENIDAS EN EL PERIMETRO DE LA DELEGACIÓN VENUSTIANO CARRANZA.</t>
    </r>
  </si>
  <si>
    <r>
      <t xml:space="preserve">Acciones Realizadas con Gasto Corriente: </t>
    </r>
    <r>
      <rPr>
        <sz val="9"/>
        <rFont val="Gotham Rounded Book"/>
        <family val="3"/>
      </rPr>
      <t>SE DIO TRABAJO DE MANTENIMIENTO INTEGRAL A 4,800,000 M2, PODA DE PASTO, PAPELEO, PODA DE CETO, DEHIERBE, RECORTE DE CINTARILLA, CAJETEO, BARRIDO Y RECOLECCIÒN DE PRODUCTO, ASÍ COMO RIEGO DE AGUA TRATADA Y PLANTACIÓN DE ESPECIES VEGETALES EN EL CUMPLIMIENTO DE LA META DEL 100%, EN EL QUE SE REALIZARON LAS LABORES EN PARQUES, CAMELLONES, DEPORTIVOS Y PLAZAS, DENTRO DE ESTA DEMARCACION. (PERIODISTAS ILUSTRES, OAXACA, ELEKTRA, CHIAPAS, LAS PALOMAS, ÀNFORA, DEL OBRERO, FELIPE ÀNGELES, GUTIÈRREZ NÀJERA, GUADALUPE VICTORIA, EL NIÑO QUEMADO, AGUAS CALIENTES, INDEPENCIA, LA PERA),  ETC., ASÍ COMO GLORIETA AFRICA., PLAZA DEL EJECUTIVO, CAMELLONES CONGRESO DE LA UNIÒN, IZTACCÌHUATL, A.V. 8, FRAY SERVANDO, ETC., Y LOS DEPORTIVOS PLUTARCO ELÌAS CALLES, EDUARDO MOLINA, VENUSTIANO CARRANZA, OCEANÌA, MOCTEZUMA, LÀZARO CARDENAS, PINO SUÀREZ, ETC.). Y EN TODAS LAS COLONIAS MOCTEZUMA, SEVILLA, MIGUEL HIDALGO, DAMIAN CARMONA, REVOLUCION, MICHOACANA, PENSADOR MEXICANO, PEÑON DE LOS BAÑOS, ROMERO RUBIO, PENITENCIARIA, PUEBLA, CARACOL, CUATRO ARBOLES, FEDERAL, JARDIN BALBUENA, JAMAICA,  ARENALES I, II, III Y IV, MERCED BALBUENA, DEL PARQUE, LORENZO BOTURINI MORELOS, AQUILES SERDÀN, MIXHUCA, ENTRE OTRAS, DE LA DEMARCACIÓN.</t>
    </r>
  </si>
  <si>
    <t>SE DIO TRABAJO DE MANTENIMIENTO INTEGRAL A 4,800,000 M2, PODA DE PASTO, PAPELEO, PODA DE CETO, DEHIERBE, RECORTE DE CINTARILLA, CAJETEO, BARRIDO Y RECOLECCIÒN DE PRODUCTO, ASÍ COMO RIEGO DE AGUA TRATADA Y PLANTACIÓN DE ESPECIES VEGETALES EN EL CUMPLIMIENTO DE LA META DEL 100%, EN EL QUE SE REALIZARON LAS LABORES EN PARQUES, CAMELLONES, DEPORTIVOS Y PLAZAS, DENTRO DE ESTA DEMARCACION. (PERIODISTAS ILUSTRES, OAXACA, ELEKTRA, CHIAPAS, LAS PALOMAS, ÀNFORA, DEL OBRERO, FELIPE ÀNGELES, GUTIÈRREZ NÀJERA, GUADALUPE VICTORIA, EL NIÑO QUEMADO, AGUAS CALIENTES, INDEPENCIA, LA PERA),  ETC., ASÍ COMO GLORIETA AFRICA., PLAZA DEL EJECUTIVO, CAMELLONES CONGRESO DE LA UNIÒN, IZTACCÌHUATL, A.V. 8, FRAY SERVANDO, ETC., Y LOS DEPORTIVOS PLUTARCO ELÌAS CALLES, EDUARDO MOLINA, VENUSTIANO CARRANZA, OCEANÌA, MOCTEZUMA, LÀZARO CARDENAS, PINO SUÀREZ, ETC.). Y EN TODAS LAS COLONIAS MOCTEZUMA, SEVILLA, MIGUEL HIDALGO, DAMIAN CARMONA, REVOLUCION, MICHOACANA, PENSADOR MEXICANO, PEÑON DE LOS BAÑOS, ROMERO RUBIO, PENITENCIARIA, PUEBLA, CARACOL, CUATRO ARBOLES, FEDERAL, JARDIN BALBUENA, JAMAICA,  ARENALES I, II, III Y IV, MERCED BALBUENA, DEL PARQUE, LORENZO BOTURINI MORELOS, AQUILES SERDÀN, MIXHUCA, ENTRE OTRAS, DE LA DEMARCACIÓN.</t>
  </si>
  <si>
    <t>SERVICIO DE PODA DE ARBOLES</t>
  </si>
  <si>
    <t>PIEZA</t>
  </si>
  <si>
    <r>
      <t xml:space="preserve">Objetivo: </t>
    </r>
    <r>
      <rPr>
        <sz val="9"/>
        <rFont val="Gotham Rounded Book"/>
        <family val="3"/>
      </rPr>
      <t xml:space="preserve"> MANTENER, CONSERVAR Y MEJORAR EL ARBOLADO DENTRO DEL PERIMETRO DE LA DELEGACIÓN VENUSTIANO CARRANZA.</t>
    </r>
  </si>
  <si>
    <r>
      <t xml:space="preserve">Acciones Realizadas con Gasto Corriente: </t>
    </r>
    <r>
      <rPr>
        <sz val="9"/>
        <rFont val="Gotham Rounded Book"/>
        <family val="3"/>
      </rPr>
      <t>SE DIÒ CUMPLIMIENTO A LA META EN RELACIÓN A 15,000 PIEZAS DE ÁRBOLES QUE FUERON PODADOS EN VÌA PÚBLICA SECUNDARIA REALIZANDO LAS LABORES EN PARQUES CAMELLONES, DEPORTIVOS Y PLAZAS, (PERIODISTAS ILUSTRES, OAXACA, ELEKTRA, CHIAPAS, LAS PALOMAS, ÀNFORA, DEL OBRERO, FELIPE ÀNGELES, GUTIÈRREZ NÀJERA, GUADALUPE VICTORIA, EL NIÑO QUEMADO, AGUAS CALIENTES, INDEPENCIA, LA PERA, ETC.), DENTRO DE ESTA DEMARCACIÒN. ASÍ COMO LOS CAMELLONES ÀFRICA, A.V. 8, FRAY SERVANDO, CONGRESO DE LA UNIÒN, IZTACCIHUATL, ETC., Y LOS DEPORTIVOS PLUTARCO ELÌAS CALLES, EDUARDO MOLINA, VENUSTIANO CARRANZA, OCEANÌA, MOCTEZUMA, LÀZARO CÀRDENAS, PINO SUAREZ, ETC.). ASÍ MISMO LEVANTAMIENTO DE FUSTE, ACLAREADO DE LUMINARIAS, DERRIBO DE ÀRBOLES SECOS Y AQUELLOS QUE CAUSAN DAÑOS A LA INFRAESTRUCTURA URBANA ASÍ COMO LOS COLAPSADOS CON LOS FENÒMENOS METEREOLÒGICOS EN LOS CAMELLONES, COLONIAS, PLAZAS, DEPORTIVOS Y EN TODAS LAS COLONIAS MOCTEZUMA, SEVILLA, MIGUEL HIDALGO, DAMIAN CARMONA, REVOLUCION, MICHOACANA, PENSADOR MEXICANO, PEÑON DE LOS BAÑOS, ROMERO RUBIO, PENITENCIARIA, PUEBLA, CARACOL, CUATRO ARBOLES, FEDERAL, JARDIN BALBUENA, JAMAICA,  ARENALES I, II, III Y IV, MERCED BALBUENA, DEL PARQUE, LORENZO BOTURINI MORELOS, AQUILES SERDÀN, MIXHUCA, ENTRE OTRAS DE LA DEMARCACIÓN.</t>
    </r>
  </si>
  <si>
    <t>LAS EROGACIONES REALIZADAS CON GASTO DE INVERSIÓN CORRESPONDEN A LA ADQUISICIÓN DE LLANTAS PARA EL PARQUE VEHICULAR ASIGNADO PARA EL TRANSPORTE DE PERSONAL ENCARGADO DE LA SUPERVISIÓN DE TRABAJOS DE PODA.</t>
  </si>
  <si>
    <t xml:space="preserve">MODIFICADA </t>
  </si>
  <si>
    <t>MODICADO</t>
  </si>
  <si>
    <t>PROMOCIÓN DE LA CULTURA DE MANEJO DE RESIDUOS SÓLIDOS</t>
  </si>
  <si>
    <t>DIFUSION</t>
  </si>
  <si>
    <r>
      <t>Objetivo:</t>
    </r>
    <r>
      <rPr>
        <sz val="9"/>
        <rFont val="Gotham Rounded Book"/>
        <family val="3"/>
      </rPr>
      <t>DISEÑAR, LLEVAR A CABO Y EVALUAR, EN COORDINACIÓN CON LA SOCIEDAD CIVIL, CAMPAÑAS PERMANENTES DE EDUCACIÓN AMBIENTAL EN LOS NIVELES PREESCOLAR, PRIMARIA Y SECUNDARIA, EN LOS SECTORES PÚBLICO Y PRIVADO, A FIN DE FOMENTAR UNA CONCIENCIA SOCIAL QUE PROPICIE UNA MEJOR RELACIÓN DEL SER HUMANO CON EL MEDIO AMBIENTE, COMO PARTE DE APOYO A LA EDUCACIÓN.</t>
    </r>
  </si>
  <si>
    <r>
      <t xml:space="preserve">Acciones Realizadas con Gasto Corriente: </t>
    </r>
    <r>
      <rPr>
        <sz val="9"/>
        <rFont val="Gotham Rounded Book"/>
        <family val="3"/>
      </rPr>
      <t xml:space="preserve">SE PUSO A DISPOSICIÓN DEL PÚBLICO LA INFORMACIÓN VINCULADA A LA GENERACIÓN DE MANEJO INTEGRAL DE LOS RESIDUOS SÓLIDOS, CON LA FINALIDAD DE ORIENTAR LA TOMA DE DESICIONES TENDIENTES A LA PREVENCIÓN, CONTROL Y MINIMIZACIÓN DE DICHA GENERACIÓN, A TRAVES DE 100,000 DIFUSIONES DE: CALENDARIOS AMBIENTALES 2016; VOLANTES "ARBOL POR ARBOL TU CIUDAD REVERDECE"; VOLANTES "VECINO RESPONSABLE, NO OLVIDES RECOGER Y DEPOSITAR EN LA BASURA LAS HECES FECALES DE TU MASCOTA"; VOLANTES "TIRAR CASCAJO EN VÍA PÚBLICA ES DELITO" VOLANTES "VECINO RESPONSABLE, DEPOSITA LA BASURA EN SU LUGAR", TRIPTICO "VECINO RESPONSABLE, EVITA SANCIONES ECONOMICAS, CARTELES "VECINO RESPONSABLE, NO OLVIDES RECOGER Y DEPOSITAR LAS HECES FECALES DE TU MASCOTA. EN RUTAS DOMICILIARIAS DENTRO DE LAS SIGUIENTES COLONIAS QUE INTEGRAN LA DEMARCACIÓN: AMPLIACION MICHOACANA, VALLE GOMEZ, ROMERO RUBIO, 1ro DE MAYO, AVIACIÓN CIVIL, MERCED BALBUENA, MOCTEZUMA 2da SECCIÓN, ALVARO OBREGON, FEDERAL, MORELOS, MOCTEZUMA 1ra SECCIÓN, 20 DE NOVIEMBRE, JARDIN BALBUENA, 10 DE MAYO, CUCHILLA PANTITLAN, ARENAL 1ra SECCIÓN, AMPLIACIÓN CARACOL, EMILIO CARRANZA, JANITZIO, PENSADOR MEXICANO, ARENAL 4ta SECCIÓN, SEVILLA, ARTES GRAFICAS, IGNACIO ZARAGOZA, MAGDALENA MIXHUCA, VENUSTIANO CARRANZA, 20 DE ABRIL, LORENZO BOTURINI, REVOLUCIÓN, TRES MOSQUETEROS,4 ÁRBOLES, AMPLIACIÓN PENITENCIARIA, NICOLAS BRAVO, CARACOL, ARENAL 3a SECCIÓN, FELIPE ANGELES, MICHOACANA, AMPLIACION 20 DE NOVIEMBRE. SE REALIZO EL EVENTO "PRIMERA FERIA CANINA" EN LA EXPLANADA DELEGACIONAL Y SE LLEVARON A CABO 3 JORNADAS CANINAS EN LAS TERRITORIALES ARENALES, MORELOS Y MOCTEZUMA, DONDE SE CONCIENTIZO SOBRE EL MANEJO DE LAS HECES CANINAS </t>
    </r>
  </si>
  <si>
    <t>215</t>
  </si>
  <si>
    <t>INMUEBLE</t>
  </si>
  <si>
    <r>
      <t xml:space="preserve">Objetivo:  </t>
    </r>
    <r>
      <rPr>
        <sz val="9"/>
        <rFont val="Gotham Rounded Book"/>
        <family val="3"/>
      </rPr>
      <t>IMPULSAR PROYECTOS ESTRATÉGICOS, MEDIANTE LA INVERSIÓN PÚBLICA Y PRIVADA, QUE GENEREN EMPLEO, PROMUEVAN ENCADENAMIENTOS PRODUCTIVOS, ABRAN ESPACIOS EDUCATIVOS, CULTURALES Y DE CAPACITACIÓN Y DESARROLLEN CENTROS COMERCIALES Y DE ENTRETENIMIENTO.</t>
    </r>
  </si>
  <si>
    <t>SE REALIZARON EROGACIONES CON GASTO CORRIENTE, LAS CUALES CORRESPONDIENRON A MATERIALES PARA LA ELABORACIÓN DE INFORMES SOBRE EL AVANCE DE LOS TRABAJOS REALIZADOS EN EL CAMPAMENTO DE OBRA CIVIL CHORNÉ.</t>
  </si>
  <si>
    <r>
      <t>Acciones Realizadas con Gasto de Inversión:</t>
    </r>
    <r>
      <rPr>
        <sz val="9"/>
        <rFont val="Gotham Rounded Book"/>
        <family val="3"/>
      </rPr>
      <t xml:space="preserve"> SE LLEVARON A CABO EL MANTENIMIENTO MENOR EN EL CAMPAMENTO DE OBRA CIVIL  CHORNE, MEDIANTE ACCIONES DE HERRERIA , CARPINTERIA Y PINTURA,  EN BENEFICIO DE  2,500 HABITANTES, MEDIANTE OBRA POR ADMINISTRACION DIRECTA, ASI MISMO SE LLEVARON A CABO TRABAJOS DE APLICACION DE PINTURA, IMPERMEABILIZACIÓN, CONSTRUCCIÓN DE OFICINAS CON TABLAROCA Y PLAFONES EN EL EDIFICIO PRINCIPAL DE LA SEDE DELGACIONAL, ASI COMO LA CONSTRUCCIÓN DE AULAS PARA TALLERES EN EL ANEXO  DE LA DELEGACIÓN UBICADOS EN FRANCISCO DEL PASO Y TRONCOSO No. 219, COL. JARDIN BALBUENA, ASI COMO LA CONSTRUCCIÓN DE OFICINAS Y BAÑOS Y BARDA PERIMETRAL EN EL CAMPAMENTO DE LIMPIA EN BENEFICIO DE 7,500 HABITANTES QUE HARAN USO DE ESTAS INSTALACIONES, MEDIANTE OBRA POR CONTRATO.</t>
    </r>
  </si>
  <si>
    <t>216</t>
  </si>
  <si>
    <t>MANTENIMIENTO, CONSERVACIÓN Y REHABILITACIÓN EN BANQUETAS</t>
  </si>
  <si>
    <r>
      <t xml:space="preserve">Objetivo:  </t>
    </r>
    <r>
      <rPr>
        <sz val="9"/>
        <rFont val="Gotham Rounded Book"/>
        <family val="3"/>
      </rPr>
      <t>GARANTIZAR UNA CIRCULACIÓN CÓMODA, EFICIENTE, ACCESIBLE Y SEGURA A LAS PERSONAS QUE TRANSITAN EN LA VÍA PÚBLICA, DANDO PRIORIDAD A LOS PEATONES, CICLISTAS Y USUARIOS, MEDIANTE EL DESARROLLO DE UNA RED DE “CALLES COMPLETAS” EN VIALIDADES PRIMARIAS, ASÍ COMO LA PACIFICACIÓN DEL TRÁNSITO Y ORDENAMIENTO DE LAS CALLES SECUNDARIAS, CON MANTENIMIENTO Y SEÑALIZACIÓN ADECUADOS.</t>
    </r>
  </si>
  <si>
    <t xml:space="preserve">AL PERIODO QUE SE INFORMA SE REALIZO EL MANTENIMIENTO DE 7,500 M2 DE BANQUETAS Y GUARNICIONES, CON ACCIONES DE DEMOLICIÓN, ACARREOS, RELLENO CON TEPETATE, COMPACTACIÓN Y COLADO CON CONCRETO HIDRAULICO, EN DIFERENTES COLONIAS DEL PERIMETRO DELEGACIONAL, EN BENEFICIO DIRECTO DE 14,000 HABITANTES  MEDIANTE OBRAS POR ADMINISTRACION DIRECTA,  ASI MISMO SE REALIZO EL MANTENIMIENTO DE 56,331.05 M2 DE BANQUETAS Y GUARNICIONES, CON ACCIONES DE DEMOLICIÓN, ACARREOS, RELLENO CON TEPETATE, COMPACTACIÓN Y COLADO CON CONCRETO HIDRAULICO, EN DIFERENTES COLONIAS DEL PERIMETRO DELEGACIONAL, EN BENEFICIO DIRECTO DE 160,000 HABITANTES MEDIANTE OBRA POR CONTRATO </t>
  </si>
  <si>
    <r>
      <t>Objetivo:</t>
    </r>
    <r>
      <rPr>
        <sz val="9"/>
        <rFont val="Gotham Rounded Book"/>
        <family val="3"/>
      </rPr>
      <t xml:space="preserve"> IMPULSAR PROYECTOS ESTRATÉGICOS, MEDIANTE LA INVERSIÓN PÚBLICA Y PRIVADA, QUE GENEREN EMPLEO, PROMUEVAN ENCADENAMIENTOS PRODUCTIVOS, ABRAN ESPACIOS EDUCATIVOS, CULTURALES Y DE CAPACITACIÓN Y DESARROLLEN CENTROS COMERCIALES Y DE ENTRETENIMIENTO.</t>
    </r>
  </si>
  <si>
    <t xml:space="preserve">Acciones Realizadas con Gasto Corriente: </t>
  </si>
  <si>
    <r>
      <t>Acciones Realizadas con Gasto de Inversión:</t>
    </r>
    <r>
      <rPr>
        <sz val="9"/>
        <rFont val="Gotham Rounded Book"/>
        <family val="3"/>
      </rPr>
      <t>AL PERIODO QUE SE INFORMA SE LLEVO A CABO LA REHABILITACIÓN Y MANTENOMIENTO A 6 MERCADOS PUBLICOS, MEDIANTE ACCIONES DE PINTURA, HERRERIA, ELECTRICIDAD, ALBAÑILERIA, REHABILITACIÓN DE BAÑOS, TECHOS, Y MUROS EN BENEFICIO DIRECTO DE 120,000 HABITANTES SIENDO ESTOS: MERCADO MERCED NAVE MAYOR Y EL BANQUETON, MERCADO AQUILES SERDAN, MERCADO LUIS PRECIADO DE LA TORRE, MERCADO MOCTEZUMA, MERCADO AVIACIÓN CIVIL Y MERCADO IGNACIO ZARAGOZA.</t>
    </r>
  </si>
  <si>
    <t>218</t>
  </si>
  <si>
    <r>
      <t xml:space="preserve">Objetivo: </t>
    </r>
    <r>
      <rPr>
        <sz val="9"/>
        <rFont val="Gotham Rounded Book"/>
        <family val="3"/>
      </rPr>
      <t xml:space="preserve"> 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r>
  </si>
  <si>
    <r>
      <t xml:space="preserve">Acciones Realizadas con Gasto de Inversión: </t>
    </r>
    <r>
      <rPr>
        <sz val="9"/>
        <rFont val="Gotham Rounded Book"/>
        <family val="3"/>
      </rPr>
      <t>AL PERIODO QUE SE INFORMA SE REALIZO EL MANTENIMIENTO DE 44,178.39 M2 DE CARPETA ASFALTICA BACHEO, REENCARPETADO Y BALIZAMIENTO, EN DIFERENTES COLONIAS DEL PERIMETRO DELEGACIONAL, EN BENEFICIO DIRECTO DE 100,000 HABITANTES, MEDIANTE OBRAS POR ADMINISTRACION DIRECTA, ASI MISMO SE REALIZO EL MANTENIMIENTO DE 102,595.61 M2 DE CARPETA ASFALTICA BACHEO Y REENCARPETADO, EN DIFERENTES COLONIAS DEL PERIMETRO DELEGACIONAL, EN BENEFICIO DIRECTO DE 210,000 HABITANTES, MEDIANTE OBRAS POR CONTRATO.</t>
    </r>
  </si>
  <si>
    <t>219</t>
  </si>
  <si>
    <t>ESPACIO PÚBLICO</t>
  </si>
  <si>
    <t>22</t>
  </si>
  <si>
    <r>
      <t xml:space="preserve">Objetivo: </t>
    </r>
    <r>
      <rPr>
        <sz val="9"/>
        <rFont val="Gotham Rounded Book"/>
        <family val="3"/>
      </rPr>
      <t>AMPLIAR EL DESARROLLO Y MANTENIMIENTO DE CORREDORES URBANOS COMO ESPACIOS PEATONALES, RAMBLAS Y PARQUES LINEALES, ASÍ COMO FORTALECER LA RECUPERACIÓN DE BAJO PUENTES Y OTROS ESPACIOS PÚBLICOS PARA INTERCONEXIÓN Y RECREACIÓN DE BARRIOS Y COLONIAS.</t>
    </r>
  </si>
  <si>
    <t>AL FIN DE CONTAR CON MAYORES ESPACIOS DE DIVERSIÓN Y ESPARCIMIENTO PARA LAS FAMILIAS DE LA DEMARCACIÓN, SE LLEVO A CABO EL RECATE Y CONSERVACIÓN DE 1 ESPACI  PÚBLICOS, EN BENEFICIO DE 10,000 HABITANTES.</t>
  </si>
  <si>
    <r>
      <t xml:space="preserve">Acciones Realizadas con Gasto de Inversión: </t>
    </r>
    <r>
      <rPr>
        <sz val="9"/>
        <rFont val="Gotham Rounded Book"/>
        <family val="3"/>
      </rPr>
      <t xml:space="preserve">AL PERIODO QUE SE INFORMA SE ATENDIERON 22 ESPACIOS PÚBLICOS MEDIANTE ACCIONES DE MEJORAMIENTO DE LA INFRAESTRUCTURA URBANA, EN LA PLAZA CIVICA CHIAPAS, MEDIANTE LA INSTALACIÓN DE UN ACUA PARQUE PARA EL ESPARCIMIENTO FAMILIAR PRINCIPALMENTE DE NIÑOS Y JOVENES, ASI MISMO SE LLEVARON ACCIONES DE CONSTRUCCIÓN DE ANDADORES, PISOS, LUMINARIAS, BANCAS, MOBILIARIO URBANO, COLOCACIÓN DE JUEGOS INFANTILES POR MENCIONAR SOLO ALGUNOS, UBICADO EN LOS SIGUIENTES ESPACIOS: PARQUE IKARO, PLAZA AVICIÓN CIVIL, PLAZA SANTA JUANITA, PARQUE MADERO, ESPACIO PUBLICO REPUBLICA ARABE UNIDA, PARQUE DEL OBRERO, ESPACIO PUBLICO FIVIPORT, CAMELLON IZTACCIHUATL, ESPACIO PUBLICO CALLE PEKIN, ESPACIO PUBLICO ACAYUCAN, ESPACIO PUBLICO TEZIUTLAN, PLAZA MARACAIBO, PLAZA LOPEZ VELARDE, PARQUE POPULAR RASTRO, PARQUE MADERO,CANCHA MULTIFUNCIONAL LERDO, PARQUE INDEPENDENCIA, PARQUE ANFORA, PLAZA AFRICA EN BENEFICIO DE 110,000 HABITANTES.
</t>
    </r>
  </si>
  <si>
    <t>212</t>
  </si>
  <si>
    <t>METRO
CÚBICO</t>
  </si>
  <si>
    <r>
      <t xml:space="preserve">Objetivo: </t>
    </r>
    <r>
      <rPr>
        <sz val="9"/>
        <rFont val="Gotham Rounded Book"/>
        <family val="3"/>
      </rPr>
      <t>GARANTIZAR EL SUMINISTRO DE AGUA POTABLE EN CANTIDAD Y CALIDAD A LA POBLACIÓN DE LA CIUDAD DE MÉXICO, A TRAVÉS DEL SUMINISTRO DE AGUA POTABLE MEDIANTE PIPAS</t>
    </r>
  </si>
  <si>
    <r>
      <t>Acciones Realizadas con de Inversión:</t>
    </r>
    <r>
      <rPr>
        <sz val="9"/>
        <rFont val="Gotham Rounded Book"/>
        <family val="3"/>
      </rPr>
      <t xml:space="preserve"> AL PERIODO QUE SE INFORMA SE ATENDIO LA EMERGENCIA QUE SE PRESENTO POR LA FALTA DE AGUA DURANTE EL MES DE AGOSTO ESPECIFICAMENTE EN LAS COLONIAS ROMERO RUBIO, MOCTEZUMA, MOCTEZUMA 2a. SECCIÓN, REVOLUCIÓN, AQUILES SERDAN, DAMIAN CARMONA, PENSADOR MEXICANO,  MEDIANTE EL SUMINISTRO DE 28,969 M3 DE AGUA POTABLE EN BENEFICIO DIRECTO DE 100,000 HABITANTES.</t>
    </r>
  </si>
  <si>
    <t>222</t>
  </si>
  <si>
    <t>METRO</t>
  </si>
  <si>
    <r>
      <t xml:space="preserve">Objetivo: </t>
    </r>
    <r>
      <rPr>
        <sz val="9"/>
        <rFont val="Gotham Rounded Book"/>
        <family val="3"/>
      </rPr>
      <t>GARANTIZAR EL SUMINISTRO DE AGUA POTABLE EN CANTIDAD Y EN CALIDAD A LA POBLACIÓN DE LA CIUDAD DE MÉXICO, A TRAVÉS DEL MANTENIMIENTO DE LA INFRAESTRUCTURA DEL SISTEMA DE AGUA POTABLE Y LA MEJORA DE SU ADMINISTRACIÓN.</t>
    </r>
  </si>
  <si>
    <t>LAS EROGACIONES REALIZADAS CON GASTO CORRIENTE, CORRESPONDEN AL CARGO CONSOLIDADO POR CONCEPTO DE AGUA POTABLE</t>
  </si>
  <si>
    <r>
      <t xml:space="preserve">Acciones Realizadas con de Inversión: </t>
    </r>
    <r>
      <rPr>
        <sz val="9"/>
        <rFont val="Gotham Rounded Book"/>
        <family val="3"/>
      </rPr>
      <t>AL PERIODO QUE SE INFORMA SE REALIZO EL MANTENIMIENTO Y CONSERVACIÓN DE  1,206.00 METROS DE LA RED SECUNDARIA DE AGUA POTABLE MEDIENTE LA REPARACIÓN DE FUGAS, SUSTITUCIÓN DE TUBERIAS Y VALVULAS, EN DIFERENTES COLONIAS DEL PERIMETRO DELEGACIONAL, EN BENEFICIO DIRECTO DE 20,000 HABITANTES, MEDIANTE OBRA POR ADMINISTRACION  DIRECTA , ASI MISMO SE REALIZO EL MANTENIMIENTO Y CONSERVACIÓN DE  3,336.68 METROS DE LA RED SECUNDARIA DE AGUA POTABLE MEDIENTE LA REPARACIÓN DE FUGAS, SUSTITUCIÓN DE TUBERIAS Y VALVULAS, EN DIFERENTES COLONIAS DEL PERIMETRO DELEGACIONAL, EN BENEFICIO DIRECTO DE 60,000 HABITANTES, MEDIANTE OBRA POR CONTRATO.</t>
    </r>
  </si>
  <si>
    <t xml:space="preserve"> ALUMBRADO PUBLICO </t>
  </si>
  <si>
    <t>LUMINARIA</t>
  </si>
  <si>
    <r>
      <t xml:space="preserve">Objetivo:  </t>
    </r>
    <r>
      <rPr>
        <sz val="9"/>
        <rFont val="Gotham Rounded Book"/>
        <family val="3"/>
      </rPr>
      <t xml:space="preserve">  MANTENER EN ÓPTIMAS CONDICIONES DE OPERACIÓN EL SERVICIO DE LA RED SECUNDARIA DEL PERIMETRO DELEGACIONAL</t>
    </r>
  </si>
  <si>
    <t>LAS EROGACIONES REALIZADAS CON GASTO CORRIENTE, CORRESPONDEN AL PAGO DE SUELDOS Y SALARIOS DE PERSONAL TÉNICO OPERATIVO, ASÍ COMO A LA ADQUISICIÓN DE MATERIALES REQUERIDOS PARA LA EJECUCIÓN DE PROYECTOS GANADORES DEL PRESUPUESTO PARTICIPATIVO.</t>
  </si>
  <si>
    <t xml:space="preserve">Acciones Realizadas con Gasto de Inversión:  </t>
  </si>
  <si>
    <r>
      <t>Acciones Realizadas con Gasto Corriente:</t>
    </r>
    <r>
      <rPr>
        <sz val="9"/>
        <rFont val="Gotham Rounded Book"/>
        <family val="3"/>
      </rPr>
      <t xml:space="preserve"> LAS PRINCIPALES ACCIONES QUE SE REALIZÁRON PARA EL PERIODO QUE SE REPORTA, SON LAS SIGUIENTES: SE CONCLUYÓ CON LA INSTALACIÓN DEL ALUMBRADO CON QUE SE DIO MANTENIMIENTO AL EXISTENTE EN LA COLONIA CENTRO ll, CORRESPONDIENTE A LA EJECUCIÓN DEL PRESUPUESTO PARTICIPATIVO 2016. ASI COMO LA SUPERVISIÓN QUE SE REALIZÓ A LA RED SECUNDARIA ( necesidades propias del servicio) LOS TRABAJOS CON QUE SE CONCLUYERON LAS ACCIONES EN LA COLONIA CENTRO ll DERIVADO DEL PRESUPUESTO PARTICIPATIVO, FUE LA INSTALACION DE 11 JUEGOS DE LÁMPARA Y BALASTRA DE 140 WATTS ADITIVO METÁLICO BLANCO CERAMICO, SE DIO ATENCION A LA RED SECUNDARIA, DERIVADO DE ACCIONES PROGRAMADAS (POA's) E INGRESADAS MEDIANTE EL CENTRO DE SERVICIOS Y ATENCION CIUDADANA (CESAC) SE CONTINUÓ CON LOS TRABAJOS DE ILUMINACIÓN DE LAS IGLESIAS, EN LAS QUE SE INSTALARON 06 REFLECTORES DE LUZ TIPO LED (RGB) DE 50 WATTS, COLORES ROJO, VERDE Y AZUL, 12 REFLECTORES DE LUZ TIPO LED (RGB) DE 35 WATTS COLOR BLANCO. HABIÉNDOSE INSTALADO 11 JUEGOS DE LÁMPARA Y BALASTRO DE 140 WATTS, UN TOTAL DE ORDENES TRABAJO DE 876 POA's, 489 CESAC 387, 6 REFLECTORES DE LUZ TIPO LED, 12 REFLECTORES DE LUZ TIPO LED COLOR BLANCO; CUYO SUBTOTAL ES DE 905 SUMADAS A LAS 2,595 DEL PERIODO ANTERIOR CONCLUYE CON UN TOTAL DE 3,500 ACCIONES REALIZADAS AL PERIODO QUE SE REPORTA.</t>
    </r>
  </si>
  <si>
    <t>APOYO</t>
  </si>
  <si>
    <r>
      <t xml:space="preserve">Objetivo:  </t>
    </r>
    <r>
      <rPr>
        <sz val="9"/>
        <rFont val="Gotham Rounded Book"/>
        <family val="3"/>
      </rPr>
      <t xml:space="preserve">  RECUPERAR LA IMAGEN URBANA EN UNIDADES HABITACIONALES EN LA DELEGACION VERNUSTIANO CARRANZA, A TRAVES DE LA REALIZACION DE TRABAJOS DE MANTENIMIENTO, CONSERVACION, REHABILITACION Y MEJORAMIENTO, BAJO UN ENFOQUE DE PARTICIPACION CIUDADANA Y COORESPONSABILIDAD SOCIAL.</t>
    </r>
  </si>
  <si>
    <t>DURANTE ESTE PERIODO SE ATENDIERON 33 UNIDADES HABITACIONALES, DONDE SE PROMOVIO Y ASESORO A LA POBLACION QUE HABITA EN LAS UNIDADES HABITACIONALES DEL PERIMETRO DELEGACIONAL, SE LLEVARON A CABO DIVERSAS ASAMBLEAS VECINALES PARA PODEER REALIZAR LOS DIFERENTES TRABAJOS COMO FUERON: IMPERMEABILIZACION, PINTURA, CAMBIO DE TINACOS, ETC.</t>
  </si>
  <si>
    <t>PERSONA</t>
  </si>
  <si>
    <t>OBJETIVO:  CON LA FINALIDAD DE PROPORCIONAR SERVICIOS MÉDICOS DE PRIMER NIVEL A LA POBLACIÓN DE LA DELEGACIÓN VENUSTIANO CARRANZA QUE NO ES DERECHOHABIENTE DE NINGUNA INSTITUCIÓN DE SALUD PÚBLICA, SE REALIZARON JORNADAS MÉDICAS EN EL SENO DE SUS COMUNIDADES, ATENDIENDO A 51,541 PERSONAS (28,190 MUJERES Y 23,351 HOMBRES), QUE REPRESENTA AL 36.5% DE ESTE RENGLON DE LA POBLACIÓN DELEGACIONAL.</t>
  </si>
  <si>
    <t>PERSONAS BENEFICIADAS</t>
  </si>
  <si>
    <t>CONSULTAS MÉDICO GENERALES</t>
  </si>
  <si>
    <t>CONSULTAS ODONTOLÓGICAS</t>
  </si>
  <si>
    <t>CONSULTAS PSICOLÓGICA</t>
  </si>
  <si>
    <t>CONSULTAS OPTOMÉTRICAS</t>
  </si>
  <si>
    <t>CONSULTAS DE NUTRICIÓN</t>
  </si>
  <si>
    <t>ACCIONES DE ENFERMERÍA</t>
  </si>
  <si>
    <t>MEDICAMENTOS GRATUITOS ENTREGADOS</t>
  </si>
  <si>
    <t>DETECCIÓN DE GLUCOSA</t>
  </si>
  <si>
    <t>DETECCIÓN DE COLESTEROL</t>
  </si>
  <si>
    <t>DETECCIÓN DE TRIGLICÉRIDOS</t>
  </si>
  <si>
    <t>APOYO POR UNICA OCASION PARA LA ATENCION MEDICA ESPECIALIZADA A LOS BENEFICIARIOS  DE LOS PROGRAMAS SOCIALES DE LA DELEGACION VENUSTIANO CARRANZA</t>
  </si>
  <si>
    <t>RESONANCIAS MAGNÉTICAS</t>
  </si>
  <si>
    <t xml:space="preserve">EXAMENES MEDICOS </t>
  </si>
  <si>
    <t>ENTREGA DE TARJETAS DE BENEFICIO PARA TRATAMIENTO VISUALES, SERVICIOS DENTALES O TRATAMIENTOS NUTRICIONALES</t>
  </si>
  <si>
    <t>ADICIONALMENTE EN ESTA ACTIVIDAD INSTITUCIONAL, SE REALIZO DURANTE EL PERIODO CONSULTAS VETERINARIAS Y ESTERILIZACIONES CANICAS Y FELINAS BENEFICIANDO A LAS PERSONAS DUEÑAS DE LOS ANIMALES ATENDIDOS.</t>
  </si>
  <si>
    <t>TOTAL</t>
  </si>
  <si>
    <t>LAS EROGACIONES REALIZADAS CON GASTO DE INVERSIÓN CORRESPONDEN A LA ADQUISICIÓN DE UN REFRIGERADOR PARA VACUNAS DE ANIMALES PARA EL CENTRO DE CONTROL CANINO.</t>
  </si>
  <si>
    <t>209</t>
  </si>
  <si>
    <t>MANNTENIMIENTO, CONSERVACIÓN Y REHABILITACIÓN DE INFRAESTRUCTURA EN SALUD</t>
  </si>
  <si>
    <t>0</t>
  </si>
  <si>
    <r>
      <t xml:space="preserve">Objetivo: </t>
    </r>
    <r>
      <rPr>
        <sz val="9"/>
        <rFont val="Gotham Rounded Book"/>
        <family val="3"/>
      </rPr>
      <t>LOGRAR EL EJERCICIO PLENO Y UNIVERSAL DEL DERECHO A LA SALUD.</t>
    </r>
  </si>
  <si>
    <t>AL PERIODO QUE SE REPORTA NO SE REALIZARON EROGACIONES CON GASTO DE INVERSIÓN</t>
  </si>
  <si>
    <r>
      <t xml:space="preserve">Acciones Realizadas con Gasto de Inversión: </t>
    </r>
    <r>
      <rPr>
        <sz val="9"/>
        <rFont val="Gotham Rounded Book"/>
        <family val="3"/>
      </rPr>
      <t>AL PERIODO QUE SE INFORMA SE LLEVO A CABO LA REHABILITACIÓN Y MANTENIMIENTO A LA "CLINICA DE ATENCIÓN A LA MUJER" UBICADA EN LA COLONIA AQUILES SERDAN, MEDIANTE LA PRIMERA ESTAPA DE LA CONSTRUCCIÓN DE UN SEGUNDO NIVEL, EN BENEFICIO DIRECTO DE 2,500 MUJERES.</t>
    </r>
  </si>
  <si>
    <t>210</t>
  </si>
  <si>
    <r>
      <t xml:space="preserve">Objetivo: </t>
    </r>
    <r>
      <rPr>
        <sz val="9"/>
        <rFont val="Gotham Rounded Book"/>
        <family val="3"/>
      </rPr>
      <t>PROMOVER EL AUMENTO DE LA OFERTA Y LOS ESPACIOS PARA LA PRÁCTICA DE ACTIVIDADES FÍSICAS, RECREATIVAS Y DEPORTIVAS.</t>
    </r>
  </si>
  <si>
    <r>
      <rPr>
        <b/>
        <sz val="9"/>
        <rFont val="Gotham Rounded Book"/>
        <family val="3"/>
      </rPr>
      <t>OBJETIVO:</t>
    </r>
    <r>
      <rPr>
        <sz val="9"/>
        <rFont val="Gotham Rounded Book"/>
        <family val="3"/>
      </rPr>
      <t xml:space="preserve"> PARA PROMOVER LA PRACTICA DEPORTIVA ENTRE LA POBLACIÓN DE LA DELEGACIÓN VENUSTIANO CARRANZA PARA ABATIR LA OBESIDAD Y EL SEDENTARISMO ENTRE ÉSTOS, SE REALIZARON1,200 EVENTOS EN LOS ONCE CENTROS DEPORTIVOS DE LA DELEGACIÓN Y EN DIFERENTES PUNTOS DE LA DEMARCACIÓN, ATENDIENDO A UN TOTAL DE 83,381 PERSONAS (50,892 MUJERES Y 32,489 HOMBRES) QUE REPRESENTAN AL 19.3% DEL TOTAL DE LA POBLACIÓN DELEGACIONAL.</t>
    </r>
  </si>
  <si>
    <t>CANTIDAD</t>
  </si>
  <si>
    <t>ACTIVACIÓN FÍSICA COMUNITARIA PERMANENTE</t>
  </si>
  <si>
    <t>ACTIVACIÓN FÍSICA COMUNITARIA INTINERANTE</t>
  </si>
  <si>
    <t>ESCUELA DE FÚTBOL COMUNITARIA</t>
  </si>
  <si>
    <t>ESCUELA DE BASQUETBOL COMUNITARIA</t>
  </si>
  <si>
    <t>CLASES DE BAILE COMUNITARIO</t>
  </si>
  <si>
    <t>FESTIVALES DEPORTIVOS COMUNITARIOS</t>
  </si>
  <si>
    <t>DEPORTE COMUNITARIO EN TU ESCUELA</t>
  </si>
  <si>
    <t>LAS EROGACIONES REALIZADAS CON GASTO DE INVERSIÓN CORRESPONDEN AL PAGO DE SUELDOS Y SALARIOS DEL PERSONAL DE BASE Y LISTA DE RAYA, ASÍ COMO POR LA ADQUISICIÓN DE MOBILIARIO PARA CENTROS DEPORTIVOS</t>
  </si>
  <si>
    <r>
      <t>Objetivo:</t>
    </r>
    <r>
      <rPr>
        <sz val="9"/>
        <rFont val="Gotham Rounded Book"/>
        <family val="3"/>
      </rPr>
      <t xml:space="preserve"> PROMOVER EL AUMENTO DE LA OFERTA Y LOS ESPACIOS PARA LA PRÁCTICA DE ACTIVIDADES FÍSICAS, RECREATIVAS Y DEPORTIVAS.</t>
    </r>
  </si>
  <si>
    <t>LAS EROGACIONES REALIZADAS CON GASTO CORRIENTE CORRESPONDEN AL PAGO DE SUELDOS Y SALARIOS AL PERSONAL TÉNICO OPERATIVO</t>
  </si>
  <si>
    <r>
      <t xml:space="preserve">Acciones Realizadas con Gasto de Inversión: </t>
    </r>
    <r>
      <rPr>
        <sz val="9"/>
        <rFont val="Gotham Rounded Book"/>
        <family val="3"/>
      </rPr>
      <t>A FIN DE CONTAR CON ESPACIOS FUNCIONALES Y CÓMODOS PARA LA PRÁCTICA DEPORTIVA, SE LLEVO A CABO EL MANTENIMIENTO Y CONSERVACIÓN DE 3 DEPORTIVOS MEDIANTE OBRAS POR ADMINISTRACION DIRECTA  (VELODROMO, ALBERCA DEL DEPORTIVO VELODROMO Y DEPORTIVO TIBIO MUÑOZ) EN BENEFICIO DE 15,000 DEPORTISTAS, CON ACCIONES DE CONSTRUCCION DE GRADAS PARA LAS CANCHAS DE TENIS, PINTURA EN EL AREA CIRCUNDANTE DE LA LABERCA Y GIMNACIO, CAMBIO DE PUERTAS DE ACCESO GENERAL Y FUTBOL RAPIDO, ASI MISMO SE LLEVO ACABO LA REHABILITACION DE ALBERCA, BAÑOS , VESTIDORES Y CUARTO DE MAQUINAS EN EL DEPORTIVO FELIPE TIBIO MUÑOZ MEDIANTE OBRAS POR CONTRATO, EN BENEFICIO DE 5,000 DEPORTISTAS.</t>
    </r>
  </si>
  <si>
    <t xml:space="preserve">PROMOCION DE ACTIVIDADES CULTURALES </t>
  </si>
  <si>
    <r>
      <rPr>
        <b/>
        <sz val="9"/>
        <rFont val="Gotham Rounded Book"/>
        <family val="3"/>
      </rPr>
      <t xml:space="preserve">OBJETIVO: </t>
    </r>
    <r>
      <rPr>
        <sz val="9"/>
        <rFont val="Gotham Rounded Book"/>
        <family val="3"/>
      </rPr>
      <t>EN VIRTUD DE LA IMPORTANCIA QUE TIENEN LA CULTURA Y LA RECREACIÓN PARA EL DESARROLLO HUMANO Y DE LAS DIFÍCILES CONDICIONES ECONÓMICAS QUE ENFRENTAN LOS HABITÁNTES DEL PAÍS, Y CON LA FINALIDAD DE CONTRIBUIR A LA RECREACIÓN Y . ESPARCIMIENTO DE LA POBLACIÓN DE VENUSTIANO CARRANZA, SE REALIZARÓN 900 EVENTOS CULTURALES Y RECREATIVOS GRATUITOS A LOS QUE ASISTIERON 181,690 PERSONAS (105,547 MUJERES Y 76,143 HOMBRES) QUE SIGNIFICA 42.15% DE LA POBLACIÓN DELEGACIONAL.</t>
    </r>
  </si>
  <si>
    <t xml:space="preserve"> </t>
  </si>
  <si>
    <t>ACTIVIDADES ESCÉNICAS</t>
  </si>
  <si>
    <t>TALLERES CULTURALES</t>
  </si>
  <si>
    <t>EVENTOS TRADICIONES Y COSTUMBRES</t>
  </si>
  <si>
    <t>CEREMÓNIAS CÍVICAS</t>
  </si>
  <si>
    <t>EVENTOS JUNTOS SOMOS CULTURA</t>
  </si>
  <si>
    <t>EVENTOS DE MUESTRAS DE TALLERES</t>
  </si>
  <si>
    <t>ACTIVIDADES DE FOMENTO A LA LECTURA</t>
  </si>
  <si>
    <t>VISITAS GUIADAS A DIVERSOS PUNTOS DE INTERÉS TURÍSTICO DE LA CIUDAD</t>
  </si>
  <si>
    <t>LAS EROGACIONES REALIZADAS CON GASTO DE INVERSIÓN CORRESPONDEN A LA ADQUISICIÓN DE INSTRUMENTOS MUSICALES PARA TALLERES ARTÍSTICOS</t>
  </si>
  <si>
    <t xml:space="preserve">APOYO A LA EDUCACION </t>
  </si>
  <si>
    <r>
      <t xml:space="preserve">Objetivo:  </t>
    </r>
    <r>
      <rPr>
        <sz val="9"/>
        <rFont val="Gotham Rounded Book"/>
        <family val="3"/>
      </rPr>
      <t xml:space="preserve"> DISEÑAR, LLEVAR A CABO Y EVALUAR, EN COORDINACIÓN CON LA SOCIEDAD CIVIL, CAMPAÑAS PERMANENTES DE EDUCACIÓN AMBIENTAL EN LOS NIVELES PREESCOLAR, PRIMARIA Y SECUNDARIA, EN LOS SECTORES PÚBLICO Y PRIVADO, A FIN DE FOMENTAR UNA CONCIENCIA SOCIAL QUE PROPICIE UNA MEJOR RELACIÓN DEL SER HUMANO CON EL MEDIO AMBIENTE, COMO PARTE DE APOYO A LA EDUCACIÓN.</t>
    </r>
  </si>
  <si>
    <r>
      <rPr>
        <b/>
        <sz val="9"/>
        <rFont val="Gotham Rounded Book"/>
        <family val="3"/>
      </rPr>
      <t>Acciones Realizadas con Gasto Corriente</t>
    </r>
    <r>
      <rPr>
        <sz val="9"/>
        <rFont val="Gotham Rounded Book"/>
        <family val="3"/>
      </rPr>
      <t xml:space="preserve">: SE IMPARTIERON PLATICAS A UN TOTAL DE 9,739 PERSONAS, REFERENTE AL CUIDADO DEL MEDIO AMBIENTE, CUIDADO DEL AGUA, SEPARACIÓN DE RESIDUOS SÓLIDOS Y RESIDUOS ESPECIALES, DENTRO DE LAS SIGUIENTES COLONIAS QUE INTEGRAN LA DEMARCACIÓN: AMPLIACIÓN MICHOACANA, VALLE GÓMEZ, ROMERO RUBIO,  1ro DE MAYO, AVIACIÓN CIVIL, MERCED BALBUENA, MOCTEZUMA 2da SECCIÓN, ÁLVARO OBREGÓN, FEDERAL, 20 DE NOVIEMBRE, JARDÍN BALBUENA, 10 DE MAYO, CUCHILLA PANTITLÁN, ARENAL 1ra SECCIÓN, AMPLIACIÓN CARACOL, EMILIO CARRANZA, JANITZIO, CUATRO ÁRBOLES, NICOLÁS BRAVO, CARACOL, ARENAL 3a SECCIÓN, FELIPE ÁNGELES, MICHOACANA, AMPLIACION 20 DE NOVIEMBRE; SE IMPARTIERON TALLERES DE HUERTOS URBANOS A UN TOTAL DE 250 ALUMNOS EN LAS ESCUELAS PRIMARIAS: " REPÚBLICA DE YUGOSLAVIA", "SIMÓN BOLÍVAR", "SIETE DE JULIO", "MTRO LAURO AGUIRRE". EN EL CURSO DE VERANO DE LA TERRITORIAL MOCTEZUMA SE REALIZARON PARA 200 ALUMNOS TALLERES DE HUERTOS URBANOS, SEPARACIÓN DE RESIDUOS Y CUIDADO DEL AGUA. SE LLEVÓ A CABO EL PROGRAMA DE "ADOPTA UN ÁRBOL", DONDE SE CAPACITÓ A 500 PERSONAS DE PARTICIPACIÓN CIUDADANA SOBRE LA IMPORTANCIA DEL CUIDADO DEL ARBOLADO PARA CONCIENTIZAR A LA CIUDADANIA </t>
    </r>
  </si>
  <si>
    <t>SE REFORESTARON 3 UNIDADES HABITACIONALES CON 60 ÁRBOLES BENEFICIANDO A 60 PERSONAS. MEDIANTE UNA MEGA JORNADA, SE REFORESTARON LAS 80 COLONIAS TRASPLANTANDO ÁRBOLES Y BENEFICIANDO A 2,352 PERSONAS. SE ENTREGARON ÁRBOLES PARA ADOPCIÓN BENEFICIANDO A 1,619 ALUMNOS DE 5 ESCUELAS SECUNDARIAS QUE SE ENCUENTRAN EN LA DEMARCACIÓN; SE REALIZO LA PRIMERA FERIA CANINA, EN LA QUE SE ENTREGARON 280 PALAS RECOGEDORAS DE HECES FECALES</t>
  </si>
  <si>
    <t>AL PERIODO QUE SE REPORTA NO SE EFECTUARON EROGACIONES CON GASTO DE INVERSIÓN</t>
  </si>
  <si>
    <t>13</t>
  </si>
  <si>
    <r>
      <t xml:space="preserve">Objetivo: </t>
    </r>
    <r>
      <rPr>
        <sz val="9"/>
        <rFont val="Gotham Rounded Book"/>
        <family val="3"/>
      </rPr>
      <t>REFORZAR LAS CONDICIONES INSTITUCIONALES PROPIAS Y BUSCAR ESQUEMAS DE COORDINACIÓN, CONCURRENCIA Y COLABORACIÓN CON EL GOBIERNO FEDERAL Y OTROS ACTORES INSTITUCIONALES PÚBLICOS, PRIVADOS Y DE LA SOCIEDAD CIVIL, NACIONALES E INTERNACIONALES, QUE COMPARTAN LA VISIÓN DE ELEVAR LA EQUIDAD Y LA CALIDAD DE LA EDUCACIÓN BÁSICA, CON APEGO A LOS PRINCIPIOS DE TRANSPARENCIA Y RENDICIÓN DE CUENTAS.</t>
    </r>
  </si>
  <si>
    <t>LAS EROGACIONES REALIZADAS CON GASTO CORRIENTE CORRESPONDEN AL PAGO DE SUELDOS Y SALARIOS DEL PERSONAL DE BASE, LISTA DE RAYA Y DE NÓMINA 8</t>
  </si>
  <si>
    <r>
      <t xml:space="preserve">Acciones Realizadas con Gasto de Inversión: </t>
    </r>
    <r>
      <rPr>
        <sz val="9"/>
        <rFont val="Gotham Rounded Book"/>
        <family val="3"/>
      </rPr>
      <t>SE REALIZO EL MANTENIMIENTO MAYOR  A 13 PLANTELES ESCOLARES DE NIVEL BÁSICO CON TRABAJOS DE RAMODELACIÓN DE BAÑOS, CAMBIO DE LUMINARIAS, REHABILITACIÓN DE PASILLOS, COLOCACIÓN DE VELARIAS, COLOCACIÓN DE CAMCELARIA, POR LOS SE ATENDIERON EN FORMA OPORTUNA EN BENEFICIO DE LOS NIÑOS QUE REALIZAN EN ELLOS SUS ESTUDIOS, SIENDO LOS SIGUIENTES PLANTELES PRIMARIAS: MARRUECOS, NARCISO MENDOZA, ÁNGEL DEL CAMPO, ARQ. MANUEL TOLSA, REPUBLICA DE ISLANDIA, VICENTE ROCAFUERTE, JOSÉ MARIANO PONTÓN, PROF. ELISEO BANDALA FERNÁNDEZ, ESC. SEC. DIURNA NO. 218 REPUBLICA DE ITALIA Y ESC. SEC. TÉCNICA NO. 77, MANTENIMIENTO A PILOTES DE CONTROL EN LAS ESCUELAS: SECUNDARIA NO. 90, PRIMARIA LUIS DE LA ROSA, PRIMARIA VICTORIANO GONZÁLEZ GARZÓN, PRIMARIA MARGARITA CHORNE SALAZAR Y PRIMARIA ÁNGEL DEL CAMPO, E.P. REPÚBLICA ÁRABE UNIDA, E.P. VICTORIANO GONZÁLEZ GARZÓN,  GARANTIZANDO CON ELLO UN MAYOR APROVECHAMIENTO ESCOLAR EN BENEFICIO DE 15,000 ALUMNOS Y PROFESORES.</t>
    </r>
  </si>
  <si>
    <r>
      <t>Objetivo:</t>
    </r>
    <r>
      <rPr>
        <sz val="9"/>
        <rFont val="Gotham Rounded Book"/>
        <family val="3"/>
      </rPr>
      <t>REFORZAR Y DESARROLLAR PROGRAMAS SOCIALES DE ATENCIÓN PARA LAS PERSONAS EXCLUIDAS, MALTRATADAS O DISCRIMINADAS DEBIDO A SU ORIGEN ÉTNICO, CONDICIÓN JURÍDICA, SOCIAL O ECONÓMICA, MIGRATORIA, DE SALUD, DE EDAD, DISCAPACIDAD, SEXO, ORIENTACIÓN O PREFERENCIA SEXUAL, ESTADO CIVIL, NACIONALIDAD, APARIENCIA FÍSICA, FORMA DE PENSAR O SITUACIÓN DE CALLE, ENTRE OTRAS.</t>
    </r>
  </si>
  <si>
    <t>LAS EROGACIONES REALIZADAS CON GASTO CORRIENTE CORRESPONDEN AL PAGO EFECTUADO A TRAVÉS DEL FONDO REVOLVENTE, POR CONCEPTO DE LA CONTRATACIÓN DE UN DIRECTOR RESPONSABLE DE OBRA PARA LA ELABORACIÓN DE UN DICTAMEN ESTRUCTURAL DE 2 CENDIS</t>
  </si>
  <si>
    <r>
      <t xml:space="preserve">Acciones Realizadas con Gasto de Inversión: </t>
    </r>
    <r>
      <rPr>
        <sz val="9"/>
        <rFont val="Gotham Rounded Book"/>
        <family val="3"/>
      </rPr>
      <t>AL PERIODO QUE SE INFORMA, SE LLEVOA CABO LA CONSTRUCCIÓN DE 2 CENTROS DE DESARROLLO INFANTIL (CENDIS), EN BENEFICIO DE 1,200 INFANTES Y MADRES TRABAJADORAS QUE HARAN USO DE ESTAS ISTALACIONES A FIN DE FOMENTAR EL DESARROLLO TEMPRANO DE LA NIÑEZ SIENDO ESTOS EL CENDI "JOSEFA ORTIZ DE DOMINGUEZ" Y EL CENDI "FELIPE ANGELES".</t>
    </r>
  </si>
  <si>
    <r>
      <t xml:space="preserve">Objetivo: </t>
    </r>
    <r>
      <rPr>
        <sz val="9"/>
        <rFont val="Gotham Rounded Book"/>
        <family val="3"/>
      </rPr>
      <t xml:space="preserve"> CONTRIBUIR CON UNA MEJOR  CULTURA SOCIAL EN LA POBLACIÓN DE LA DEMARCACIÓN, ASI COMO FOMENTAR EL ESPARCIMIENTO RECREATIVO Y CULTURAL  PARA  UNA MEJOR CONVIVENCIA COMUNITARIA.</t>
    </r>
  </si>
  <si>
    <t>EN EL PERIODO SE RELAIZARON DENTRO DE LAS 80 COLONIAS DE LA DEMARCACION, TENDIENTE AL DESARROLLO SOCIAL COMUNITARIO PROMOVIENDO EL BIENESTAR Y LA PARTICIPACION COMUNITARIA Y FAMILIAR, LOS CUALES CONSISTIERON EN EVENTOS CULTURALES,  RECREATIVOS, DEPORTIVOS, CURSOS Y TALLERES QUE BENEFICIARON A LA POBLACIÓN.</t>
  </si>
  <si>
    <t>ACTIVIDADES REALIZADAS</t>
  </si>
  <si>
    <t>TOTAL DE EVENTOS</t>
  </si>
  <si>
    <t>SE REALIZARON DURANTE EL EJERCICIO FISCAL 2016 LAS SIGUIENTES ACTIVIDADES:  BAILABLES REGIONALES, DIA DE REYES, DIA DEL NIÑO, DIA DE LAS MADRES, DIA DE MUERTOS, POSADAS NAVIDEÑAS; LLEVADOS A CABO EN LAS DIFERENTES PLAZAS CIVICAS DISTRIBUIDAS EN LAS DIFERENTES COLONIAS QUE CONFORMAN EL PERIMETRO DELEGACIONAL.</t>
  </si>
  <si>
    <t>SE REALIZARON ACTIVIDADES DE CINE COMUNITARIO,  CURSOS DE VERANO, CLUBES INFANTILES Y CLUBES CON ADULTOS MAYORES; LLEVADOS A CABO EN MODULOS DEPORTIVOS, PLAZAS CIVICAS Y  CENTROS DE CONVIVENCIA UBICADOS EN LAS TRES ZONAS TERRITORIALES Y SEDE DELEGACIONAL.</t>
  </si>
  <si>
    <t xml:space="preserve">SE REALIZARON ACTIVIDADES DEPORTIVAS CON HABITANTES DE LAS 80 COLONIAS QUE CONFORMAN EL PERIMETRO DELEGACIONAL PARA LLEVAR ACTIVIDADES DE FUTBOL CANCHERO, ZUMBA, AEROBIC´S, TAE KWON DOO, KARATE, YOGA Y NATACION; ORGANIZADAS EN TODOS LOS CENTROS Y MODULOS DEPORTIVOS EXISTENTES EN EL PERIMETRO DELEGACIONAL. </t>
  </si>
  <si>
    <t>SE REALIZARON TALLERES DE MANUALIDADES Y ARTISTICOS, LLEVADOS  A CABO EN LAS DIFERENTES PLAZAS CIVICAS, MODULOS DEPORTIVOS Y CENTROS DE ESPARCIMIENTO FAMILIAR UBICADOS ESTRATEGICAMENTE PARA BENEFICIO DE LAS 70 COLONIAS QUE CONFORMAN EL PERIMETRO DELEGACIONAL; ASI COMO PLATICAS DE PREVENCION DEL DELITO EN ESCUELAS DE NIVEL BASICO.</t>
  </si>
  <si>
    <t>SE LLEVARON A CABO 45 VISITAS GUIADAS PARA FOMENTAR LA CONVIVENCIA FAMILIAR EN LOS HABITANTES DE LA DEMARCACIÓN TERRITORIAL.</t>
  </si>
  <si>
    <t>LAS EROGACIONES REALIZADAS CON GASTO DE INVERSIÓN CORRESPONDEN A LA ADQUISICIÓN DE MOBILIARIO PARA LOS CENTROS DE DESARROLLO INFANTIL</t>
  </si>
  <si>
    <t>PROYECTOS ESTRATEGICOS DE DESARROLLO Y FOMENTO ECONOMICO</t>
  </si>
  <si>
    <r>
      <rPr>
        <b/>
        <sz val="9"/>
        <rFont val="Gotham Rounded Book"/>
        <family val="3"/>
      </rPr>
      <t>Objeto:</t>
    </r>
    <r>
      <rPr>
        <sz val="9"/>
        <rFont val="Gotham Rounded Book"/>
        <family val="3"/>
      </rPr>
      <t xml:space="preserve"> DIRIGIR, INSTRUMENTAR, ESTABLECER Y COORDINAR LAS ACCIONES TENDIENTES A FOMENTAR LA DIVERSIFICACIÓN DE LAS ACTIVIDADES ECONÓMICAS, INDUSTRIALES, COMERCIALES Y DE SERVICIO. PARA PROMOVER LA INVERSIÓN PARA LA CREACIÓN Y GENERACIÓN DE FUENTES DE EMPLEO, ASÍ COMO DE REDENSIFICACIÓN Y DESARROLLO TERRITORIAL.</t>
    </r>
  </si>
  <si>
    <t>SE HAN REALIZADO 13 JUNTAS DE INTERCAMBIO REUNIENDO EL MAYOR NUMERO DE EMPRESAS POSIBLES PARA CONOCER Y EVALUAR NUEVAS HERRAMIENTAS Y PROCESOS INNOVADORES EN EL AREA DE RECLUTAMIENTO, 12 CURSOS DENOMINADOS "MI PRIMER TRABAJO" Y 10 JORNADAS DONDE SE HAN ATENDIDO A 550 PERSONAS, OFRECIENDO VACANTES EN DIFERENTES AREAS DE LA INDUSTRIA MANUFACTURERA, RESTAURANTERA, SEGURIDAD PRIVADA, HOTELERIA VENTAS POR TELEFONO FINANCIERAS, ENTRE OTRAS, ASI COMO SE DIO CONTINUIDAD AL PROGRAMA "COT" PARA EMPLEAR A  PERSONAS EN SITUACION VULNERABLE.</t>
  </si>
  <si>
    <t>EN EL PERIODO QUE SE REPORTA NO SE REALIZARON EROGACIONES CON GASTO DE INVERSIÓN</t>
  </si>
  <si>
    <t>REORDENAMIENTO DE LA VIA PUBLICA CON ENFOQUE DE DESARROLLO  ECONOMICO</t>
  </si>
  <si>
    <t>COMERIANTE</t>
  </si>
  <si>
    <r>
      <rPr>
        <b/>
        <sz val="9"/>
        <rFont val="Gotham Rounded Book"/>
        <family val="3"/>
      </rPr>
      <t>Objeto:</t>
    </r>
    <r>
      <rPr>
        <sz val="9"/>
        <rFont val="Gotham Rounded Book"/>
        <family val="3"/>
      </rPr>
      <t xml:space="preserve"> BRINDAR LA CERTEZA JURIDICA A LOS LOCATARIOS DEL AMBITO TERRITORIAL EN AQUELLAS GESTIONES QUE POR LA NATURALEZA DE SU CONDICION  REQUIERAN REALIZAR ANTE ESTE ORGANO POLITICO ADMINISTRATIVO, FOMENTAR ACCIONES QUE COADYUVEN A REGULARIZAR LA ACTIVIDAD DEL COMERCIO EN VIA PUBLICA DE CONFORMIDAD A LOS LINEAMIENTOS Y POLITICAS VIGENTES PARA EL DESARROLLO DE DICHA ACTIVIDAD, ACERCANDO LAS ACCIONES Y RESPONSABILIDADES GUBERNAMENTALES HACIA LOS COMERCIANTES Y POBLACION EN GENERAL PARA ACTUAR Y DESARROLLAR ESTA ACTIVIDAD  DENTRO DEL MARCO JURIDICO CORRESPONDIENTE.</t>
    </r>
  </si>
  <si>
    <t>SE REALIZARON DURANTE EL PERIODO 16,000 ACCIONES TENDIENTES AL REORDENAMIENTO DE LA VIA PUBLICA A TRAVES DE RECORRIDOS DIARIOS DE SUPERVISION, DE ESPACIOS, TANQUES DE GAS,CENSO Y REVISION DE DOCUMENTACION, ASI MISMO SE BRINDO ATENCION A LOS LOCATARIOS DE LOS MERCADOS PUBLICOS A CARGO DE ESTE ORGANO POLITICO ADMINISTRATIVO, CON TRAMITES COMO CAMBIO DE GIRO, EXPEDICION DE CEDULAS, CESION DE DERECHOS ENTRE LOS PRINCIPALES.</t>
  </si>
  <si>
    <t>J</t>
  </si>
  <si>
    <t>LAS EROGACIONES REALIZADAS CON GASTO DE INVERSIÓN CORRESPONDEN AL PAGO POR SERVICIOS CONTRATADOS PARA MANTENIMIENTO DE LA INSTALACIÓN ELÉCTRICA DE LA CARPA INSTALADA PARA LOS LOCATARIOS DEL MERCADO LA MERCED QUE FUERON REUBICADOS POR LOS TRABAJOS DE MANTENIMIENTO</t>
  </si>
  <si>
    <t>SERVICIO DE EXPEDICION DE LICENCIAS Y PERMISOS</t>
  </si>
  <si>
    <t>DOCUMENTO</t>
  </si>
  <si>
    <r>
      <rPr>
        <b/>
        <sz val="9"/>
        <rFont val="Gotham Rounded Book"/>
        <family val="3"/>
      </rPr>
      <t>Objeto:</t>
    </r>
    <r>
      <rPr>
        <sz val="9"/>
        <rFont val="Gotham Rounded Book"/>
        <family val="3"/>
      </rPr>
      <t xml:space="preserve"> BRINDAR ATENCION A LA CIUDADANIA QUE REQUIERA REALIZAR TRAMITES VEHICULARES DE MANERA EFICAZ Y EFECTIVA, A TRAVES DE SERVIDORES PUBLICOS CERTIFICADOS E INSTALACIONES ADECUADAS PARA LAS GESTIONES CORRESPONDIENTES.</t>
    </r>
  </si>
  <si>
    <t>AL PERIODO QUE SE REPORTA NO SE REALIZARON EROGACIONES CON GASTO CORRIENTE</t>
  </si>
  <si>
    <t>SE BRINDO ATENCION A 7,203 CIUDADANOS QUE ACUDIERON A REALIZAR CONSULTAS SOBRE LOS REQUISITOS DE TRAMITES COMO CAMBIO DE PROPIETARIO, ALTAS Y/O BAJAS DE VEHICULOS, PARA OBTENCION Y/O REPOSICION DE LICENCIAS DE CONDUCIR, RENOVACION , REPOSICION, CAMBIO DE PROPIETARIO, MOTOR Y DOMICILIO  EN TARJETA DE CIRCULACION COMO LOS PRINCIPALES ATENDIDOS POR EL AREA DE GESTION Y SERVICIOS AL PUBLICO DE ESTA DEMARCACION.</t>
  </si>
  <si>
    <t>||||||</t>
  </si>
  <si>
    <t>SUFICIENCIA PARA TRÁMITE DE NÓMINAS, QUINCENAS 23 Y 24 Y GRATIFICACIÓN DE FIN DE AÑO</t>
  </si>
  <si>
    <t>REHABILITACIÓN DE LA CARPETA ASFÁLTICA EN LAS COLONIAS: AQUILES SERDÁN, SIMÓN BOLÍVAR, CUCHILLA PANTITLÁN, 20 DE NOVIEMBRE, LORENZO BOTURINI, MERCED BALBUENA DE LA DELEGACIÓN.</t>
  </si>
  <si>
    <t>REHABILITACIÓN DE 10 ESCUELAS DE NIVEL BÁSICO EN LA DELEGACIÓN VENUSTIANO CARRANZA.</t>
  </si>
  <si>
    <t>REHABILITACIÓN Y MANTENIMIENTO A 10 ESPACIOS PÚBLICOS EN LA DELEGACIÓN VENUSTIANO CARRANZA.</t>
  </si>
  <si>
    <t>MEJORAMIENTO DE LA CARPETA ASFALTICA EN LA COLONIA ROMERO RUBIO DE LA DELEGACIÓN VENUSTIANO CARRANZA</t>
  </si>
  <si>
    <t>REHABILITACIÓN Y MANTENIMIENTO A LA CLINICA DE ATENCIÓN A LA MUJER EN LA DELEGACIÓN VENUSTIANO CERRANZA.</t>
  </si>
  <si>
    <t>CONSTRUCCIÓN DE LA ALBERCA EN EL DEPORTIVO LOPEZ VELARDE EN LA DELEGACIÓN VENUSTIANO CARRANZA.</t>
  </si>
  <si>
    <t>CONSTRUCCIÓN DE VESTIBULO DE ACCESO AL POLIDEPORTIVO OCEANÍA EN LA DELEGACIÓN VENUSTIANO CARRANZA.</t>
  </si>
  <si>
    <t>REHABILITACIÓN DE ALBERCA, BAÑOS, VESTIDORES Y CUARTO DE MAQUINAS EN EL "DEPORTIVO FELIPE TIBIO MUÑOZ DE LA DELEGACIÓN VENUSTIANO CARRANZA.</t>
  </si>
  <si>
    <t>CONSTRUCCIÓN DE LA ALBERCA EN EL DEPORTIVO OCEANÍA EN LA DELEGACIÓN VENUSTIANO CARRANZA.</t>
  </si>
  <si>
    <t>CONSTRUCCIÓN DE GIMNASIO EN EL DEPORTIVO OCEANÍA EN LA DELEGACIÓN VENUSTIANO CARRANZA.</t>
  </si>
  <si>
    <t>SERVICIO DE VIGILANCIA</t>
  </si>
  <si>
    <t>MANTENIMIENTO CORRECTIVO Y PREVENTIVO A VEHICULOS DE SEGURIDAD PUBLICA</t>
  </si>
  <si>
    <t>SUMINISTRO DE COMBUSTIBLE EN APOYO A LA RECOLECCION DE RESIDUOS SOLIDOS</t>
  </si>
  <si>
    <t xml:space="preserve">MANTENIMIENTO CORRECTIVO Y PREVENTIVO DEL PADRON VEHICULAR </t>
  </si>
  <si>
    <t>ADQUISICIÓN DE 1 EQUIPO HIDRONEUMÁTICO VACTOR.</t>
  </si>
  <si>
    <t>ARRENDAMIENTO DE CARROS TANQUE (PIPAS)</t>
  </si>
  <si>
    <t>SERVICIO DE ENERGIA ELECTRICA</t>
  </si>
  <si>
    <t>TEATRO (CULTURA)</t>
  </si>
  <si>
    <t>MUSEO (CULTURA)</t>
  </si>
  <si>
    <t>CINE COMUNITARIO (CULTURA)</t>
  </si>
  <si>
    <t>EQUIPAMIENTO DE BIBLIOTECAS (CULTURA)</t>
  </si>
  <si>
    <t>INGRESOS DE APLICACIÓN AUTOMATICA</t>
  </si>
  <si>
    <t>PENAS, MULTAS, ACCESORIOS Y ACTUALIZACIONES</t>
  </si>
  <si>
    <t>ADQUISICIÓN DE VEHÍCULOS PARA OPERACIÓN DE PROGRAMAS PÚBLICOS</t>
  </si>
  <si>
    <t>REHABILITACIÓN DEL DRENAJE SANITARIO EN LA COLONIA FEDERAL DE LA
DELEGACIÓN VENUSTIANO CARRANZA.</t>
  </si>
  <si>
    <t>REHABILITACIÓN Y MANTENIMIENTO AL MERCADO DE LA MERCED NAVE MAYOR Y BANQUETÓN (3RA. ETAPA) EN LA DELEGACIÓN VENUSTIANO CARRANZA</t>
  </si>
  <si>
    <t>REHABILITACION DEL MERCADO  "IGNACIO ZRARAGOZA" EN LA DELEGACIÓN VENUSTIANO CARRANZA.</t>
  </si>
  <si>
    <t>REHABILITACIÓN DE BANQUETAS Y GUARNICIONES EN 8 COLONIAS DE LA DELEGACIÓN VENUSTIANO CARRANZA</t>
  </si>
  <si>
    <t>REGISTRO PRESUPUESTAL DE LOS RECURSOS DEL PRONAPRED ASIGNADOS MEDIANTE CONVENIO DE COLABORACIÓN</t>
  </si>
  <si>
    <t>SUFICIENCIA PARA SUSCRIPCIÓN DE BASES DE COLABORACIÓN DEL SERVICIO DE VIGILANCIA PARA EL PERIODO OCTUBRE-DICIEMBRE</t>
  </si>
  <si>
    <t>SUFICIENCIA PARA EL CARGO CONSOLIDADO POR CONCEPTO DE COMBUSTIBLES</t>
  </si>
  <si>
    <t>SUFICIENCIA PARA SUSCRIBIR CONVENIO AL CONTRATO CELEBRADO PARA EL MANTENIMIENTO PREVENTIVO Y CORRECTIVO DEL PARQUE VEHICULAR DE SEGURIDAD PÚBLICA</t>
  </si>
  <si>
    <t>SUFICIENCIA PARA SUSCRIBIR CONVENIO AL CONTRATO CELEBRADO PARA EL MANTENIMIENTO PREVENTIVO Y CORRECTIVO DEL PARQUE VEHICULAR ASIGNADO A SERVICIOS PÚBLICOS Y ADMINISTRATIVOS</t>
  </si>
  <si>
    <t>SUFICIENCIA PARA ADQUISICIÓN DE VACTOR PARA ACCIONES DE DESAZOLVE</t>
  </si>
  <si>
    <t>SUFICIENCIA PARA ARRENDAMIENTO DE PIPAS PARA ATENDER LA CONTINGENCIA DE EXCASEZ DE AGUA POTABLE EN COLONIAS ALEDAÑAS AL AEROPUERTO DE LA CIUDAD DE MÉXICO</t>
  </si>
  <si>
    <t>SUFICIENCIA PARA EL CARGO CONSOLIDADO POR EL SERVICIO DE ENERGÍA ELÉCTRICA</t>
  </si>
  <si>
    <t xml:space="preserve">REGISTRO  PRESUPUESTALMENTE LOS RECURSOS DE FORTALECIMIENTO FINANCIERO II, ASIGNADOS MEDIANTE CONVENIO </t>
  </si>
  <si>
    <t xml:space="preserve">REGISTRO  PRESUPUESTALMENTE LOS RECURSOS DE FORTALECIMIENTO FINANCIERO IV, ASIGNADOS MEDIANTE CONVENIO </t>
  </si>
  <si>
    <t xml:space="preserve">REGISTRO  PRESUPUESTALMENTE LOS RECURSOS DE FORTALECIMIENTO FINANCIERO VI, ASIGNADOS MEDIANTE CONVENIO </t>
  </si>
  <si>
    <t xml:space="preserve">REGISTRO  PRESUPUESTALMENTE LOS RECURSOS DE PROGRAMAS REGIONALES III, ASIGNADOS MEDIANTE CONVENIO </t>
  </si>
  <si>
    <t xml:space="preserve">REGISTRO  PRESUPUESTALMENTE LOS RECURSOS DE FORTALECE III, ASIGNADOS MEDIANTE CONVENIO </t>
  </si>
  <si>
    <t xml:space="preserve">REGISTRO  PRESUPUESTALMENTE LOS RECURSOS DE FORTALECE IV, ASIGNADOS MEDIANTE CONVENIO </t>
  </si>
  <si>
    <t>REGISTRO PRESUPUESTAL DE LOS RECURSOS DE CULTURA ASIGNADOS EN EL DECRETO DE PRESUPUESTO DE EGRESOS DE LA FEDERACIÓN 2016</t>
  </si>
  <si>
    <t>REGULARIZACIÓN DE GASTO EFECTUADO CON INGRESOS DE APLICACIÓN AUTOMÁTICA</t>
  </si>
  <si>
    <t>REGISTRO PRESUPUESTAL DE RECARGOS GENERADOS POR ATRASO EN EL TRÁMITE DE PAGO DE APORTACIONES PATRONALES</t>
  </si>
  <si>
    <t>RECUPERACIÓN DE SINIESTROS</t>
  </si>
  <si>
    <t>REGISTRO PRESUPUESTAL DE INTERESES DEL FONDO DE APORTACIONES PARA LA INFRAESTRUCTURA SOCIAL</t>
  </si>
  <si>
    <t>Fin: Contribuir al crecimiento
económico de la Delegación</t>
  </si>
  <si>
    <t>Producto Interno Bruto de la Delegación.</t>
  </si>
  <si>
    <t>Eficacia</t>
  </si>
  <si>
    <t>PIBt = Producto Interno Bruto de la Delegación i en el año t.</t>
  </si>
  <si>
    <t>N/A</t>
  </si>
  <si>
    <t>Propósito: Las Delegaciones del D.F.
satisfacen una mayor parte de los requerimientos de
sus bienes y Servicios
públicos.</t>
  </si>
  <si>
    <t>Índice de Satisfacción en los requerimientos de los bienes y servicios públicos delegacionales</t>
  </si>
  <si>
    <t>ISit = Índice de Satisfacción en los requerimientos de los bienes y
servicios públicos en el año t para la Delegación i.
APDAit = Cobertura en el servicio de Agua Potable, Drenaje y
Alcantarillado en el año t para la Delegación i.
TDARit = Cobertura en el servicio de Tratamiento y Disposición de Aguas
Residuales en el año t para la Delegación i.
LRTRSit = Cobertura en el servicio de Limpia, Recolección y Traslado de
Residuos Sólidos en el año t para la Delegación i.
TDFRSit = Cobertura en el servicio de Tratamiento y Disposición Final de
Residuos Sólidos en el año t para la Delegación i.
MCAit = Cobertura en el servicio de Mercados y Centrales de Abasto en
el año t para la Delegación i.
Pit = Cobertura en el servicio de Panteones en el año t para la
Delegación i.
Rit = Cobertura en el servicio de Rastros en el año t para la Delegación i.
MEAVJPit = Cobertura en el Mantenimiento y Equipamiento de Áreas
Verdes, Jardines y Parques en el año t para la Delegación i.
MECVit = Cobertura en el Mantenimiento y Equipamiento de Calles</t>
  </si>
  <si>
    <t>Componentes: C.1. Recursos de
FORTAMUN-DF
administrados con eficiencia</t>
  </si>
  <si>
    <t>Porcentaje del presupuesto de las Delegaciones que se financia con FORTAMUN-DF.</t>
  </si>
  <si>
    <t>YPFt = Porcentaje del presupuesto de las Delegaciones que se financia con FORTAMUN-DF en el periodo t.
Ft = Presupuesto ejercido de las Delegaciones financiado con el FORTAMUN-DF en el periodo t.
Pt = Total de presupuesto ejercido en las Delegaciones en el periodo t.</t>
  </si>
  <si>
    <t>YPFt= 100 Ft/Pt    52,290,527.58/424,792,222.04 = 12.30</t>
  </si>
  <si>
    <t>YPFt= 100 Ft/Pt 46'437,285.41/344'715,730.89 = 13.47</t>
  </si>
  <si>
    <t>Trimestral</t>
  </si>
  <si>
    <t>Registros Administrativos de la Secretaría de Finanzas</t>
  </si>
  <si>
    <t>Actividades: A.1. Distribución de los
recursos del FORTAMUN
entre las principales
prioridades previamente
identificadas.</t>
  </si>
  <si>
    <t>Porcentaje del FORTAMUN-DF con respecto a sus prioridades establecidas en el presupuesto.</t>
  </si>
  <si>
    <t>GPt = Porcentaje del FORTAMUN-DF con respecto a sus prioridades establecidas en el presupuesto en el periodo t.
Goft = Gasto Pagado en Obligaciones Financieras con FORTAMUN-DF en el periodo t.
Gat = Gasto pagado con FORTAMUN-DF por Derechos de Agua en el periodo t.
Gspt =Gasto pagado con FORTAMUN-DF en Seguridad Pública en el periodo t.
Git = Gasto pagado con FORTAMUN-DF en Inversión en el periodo t.
GTFORTAMUNt = Gasto total pagado con cargo a FORTAMUN-DF</t>
  </si>
  <si>
    <t>GPt = 100 Gof+Ga+Gsp+Gi/GT FORTAMUN= 100 * 0.00 + 5'730,848.80 + 0.00 + 31'522,228.48 / 46`437,285.41 = 80.22%</t>
  </si>
  <si>
    <t>PERIODO: ENERO - DICIEMBRE 2016</t>
  </si>
  <si>
    <t>PROGRAMA:   APORTACIONES FEDERALES PARA ENTIDADES FEDERATIVAS Y MUNICIPIOS</t>
  </si>
  <si>
    <t>FUENTE DE FINANCIAMIENTO: FONDO DE APORTACIONES PARA EL FORTALECIMIENTO DE LAS ENTIDADES FEDERATIVAS (FAFEF)</t>
  </si>
  <si>
    <t>FUENTE DE FINANCIAMIENTO: FONDO DE APORTAACIONES PARA EL FORTALECIMIENTO DE LOS MUNICIPIOS Y LAS DEMARCACIONES TERRITORIALES DEL DISTRITO FEDERAL (FORTAMUN)</t>
  </si>
  <si>
    <t>Fin: Contribuir al crecimiento
económico del Distrito Federal</t>
  </si>
  <si>
    <t>Producto Interno Bruto del D.F.</t>
  </si>
  <si>
    <t>PIBt = Producto Interno Bruto del DF en el año t.</t>
  </si>
  <si>
    <t>Propósito : El Distrito Federal incrementa su
capacidad para destinar sus
ingresos propios a la producción
de bienes y servicios públicos</t>
  </si>
  <si>
    <t>Porcentaje de los ingresos propios que se destinan a la producción de bienes y servicios
públicos</t>
  </si>
  <si>
    <t>Yt = Porcentaje de los ingresos propios que se destinan a la producción de
bienes y servicios públicos en el DF en el año t.
At = Amortización de la deuda del DF en el año t, independientemente de la
fuente de financiamiento utilizada.
rt = Intereses, comisiones y otros gastos relacionados con la deuda del DF en el año t, independientemente de la fuente de financiamiento utilizada.
t = Recursos destinados a las reservas actuariales del DF en el año t,independientemente de la fuente de financiamiento utilizada.
Ct = Recursos destinados a los sistemas de protección civil del DF en el año t, independientemente de la fuente de financiamiento utilizada.
Tt = Recursos destinados a modernizar los sistemas de recaudación, el catastro y los registro públicos de la propiedad y de comercio del DF en el año t, independientemente de la fuente de financiamiento utilizada.
Pt = Recursos propios (fiscales)
Ft = Recursos federales</t>
  </si>
  <si>
    <t>Componentes: C.1. Infraestructura construida</t>
  </si>
  <si>
    <t>Porcentaje de proyectos financiados con FAFEF que cuentan con análisis costo-beneficio</t>
  </si>
  <si>
    <t>Yt = Porcentaje de proyectos financiados con FAFEF en la Delegación que cuentan con análisis costo-beneficio en el periodo t.
At = Total de proyectos financiados con FAFEF en la  Delegación que cuentan con análisis costo-beneficio en el periodo t
Ft = Proyectos financiados con FAFEF en el Delegación en el periodo t.</t>
  </si>
  <si>
    <t>Cuentas Públicas
Registros internos de las unidades que ejercen recursos
del FAFEF</t>
  </si>
  <si>
    <t>Actividades: A.1.1.</t>
  </si>
  <si>
    <t>Porcentaje de estudios de preinversión realizados</t>
  </si>
  <si>
    <t>Yt = Porcentaje de estudios de preinversión realizados en el periodo t.
At = Total de estudios de preinversión financiados con FAFEF en la Delegación en
el periodo t.
Ft = Total de estudios de preinversión programados en el Delegación en el
periodo t.</t>
  </si>
  <si>
    <t>Delegaciones</t>
  </si>
  <si>
    <t>MANTENIMIENTO Y MEJORAMIENTO URBANO EN LOS PARQUES, JARDINES, CAMELLONES Y ESPACIOS VERDES EN LA VIA PUBLICA Y UNIDADES HABITACIONALES</t>
  </si>
  <si>
    <t>MEJORAR LA IMAGEN URBANA, OFRECIENDO SERVICIOS PÚBLICOS DE MAYOR CALIDAD, EN LAS ACTIVIDADES DE MANTENIMIENTO DELEGACIONAL DE ÁREAS VERDES ASÍ COMO DE PODA Y RETIRO DE ÁRBOLES, ATENDIENDO CON MÁS EFICACIA, CALIDAD Y PRONTITUD, TODA AQUELLA DEMANDA CIUDADANA QUE SE REQUIERA DE ACUERDO AL ENTORNO URBANO</t>
  </si>
  <si>
    <t xml:space="preserve">REHABILITACIÓN Y MANTENIMIENTO A BANQUETAS Y GUARNICIONES EN LAS COLONIAS: 
CUCHILLA PANTITLÁN, AMPLIACIÓN CARACOL; CARACOL; 20 DE NOVIEMBRE; AMPLIACIÓN 20 DE NOVIEMBRE; 5º TRAMO DE 20 DE NOVIEMBRE; PENSADOR MEXICANO; VALENTÍN GÓMEZ FARÍAS; ARENAL 2ª SECCIÓN; FEDERAL; AMPLIACIÓN PENITENCIARÍA; MOCTEZUMA 2ª SECCIÓN; 1º DE MAYO; LORENZO BOTURINI; DAMIÁN CARMONA; REVOLUCIÓN; JARDÍN BALBUENA; ARTES GRÁFICAS; ZARAGOZA, ÁLVARO OBREGÓN; MOCTEZUMA 1ª SECCIÓN; AQUILES SERDÁN Y SIMÓN BOLÍVAR, DENTRO DEL PERÍMETRO DELEGACIONAL
</t>
  </si>
  <si>
    <t>TRABAJOS DE TRAZO, NIVELACIÓN, DEMOLICION, EXCAVACIÓN, RELLENOS Y CONSTRUCCIÓN DE BANQUETAS Y GUARNICIONES EN LAS COLONIAS CUCHILLA PANTITLÁN, AMPLIACIÓN CARACOL, 20 DE NOVIEMBRE, AMPLIACIÓN 20 DE NOVIEMBRE, 5° TRAMO DE 20 DE NOVIEMBRE, PENSADOR MEXICANO, VALENTÍN GÓMEZ FARÍAS, ARENAL 2A SECCIÓN, FEDERAL, AMPLIACIÓN PENITENCIARÍA, MOCTEZUMA 2A SECCIÓN, 1° DE MAYO, LORENZO BOTURINI, DAMIÁN CARMONA, REVOLUCIÓN, JARDÍN BALBUENA, ARTES GRAFICAS, ZARAGOZA, ÁLVARO OBREGÓA, MOCTEZUMA 1A SECCIÓN, AQUÍLES SERDÁN Y SOMÓN BOLIVAR DELTRO DEL PERIMETRO DELEGACIONAL.</t>
  </si>
  <si>
    <t xml:space="preserve">REHABILITACIÓN DE CARPETA ASFÁLTICA EN LAS COLONIAS: 
CARACOL; AMPLIACIÓN CARACOL; CUCHILLA PANTITLÁN; 4 ÁRBOLES; FEDERAL, ARENAL 4ª SECCIÓN; PUEBLA; 5º TRAMO DE 20 DE NOVIEMBRE; MERCED BALBUENA; REVOLUCIÓN; DAMIÁN CARMONA; 1º DE MAYO; LORENZO BOTURINI; ZARAGOZA; ARTES GRÁFICAS, SEVILLA Y ÁLVARO OBREGÓN, DENTRO DEL PERÍMETRO DELEGACIONAL
</t>
  </si>
  <si>
    <t>TRABAJOS DE TRAZO, NIVELACIÓN, FRESADO Y REENCARPETADO EN LAS COLONIAS CARACOL, AMPLIACIÓN CARACOL, CUCHILLA PANTITLAN, FEDERAL, CUATRO ARBOLES,ARENAL 4A SECCIÓN, PUEBLA, 5° TRAMO DE 20 DE NOVIEMBRE, MERCED BALBUENA, REVOLUCIÓN DAMIÁN CARMONA, 1RO DE MAYO, LORENZO BOTURINI, ZARAGOZA, ARTES GRÁFICAS, SEVILLA Y ÁLVARO OBRÓN DENTRO DEL PERÍMETRO DELEGACIONAL.</t>
  </si>
  <si>
    <t xml:space="preserve">REHABILITACIÓN DE LOS PLANTELES ESCOLARES: 
E.P. “REPÚBLICA ÁRABE UNIDA”; E.P. “VICTORIANO GONZÁLEZ GARZÓN”; E.P. “AMÉRICAS UNIDAS”; E.P. “REPÚBLICA DE SIRIA”; E.P. “ANDRÉS JUÁREZ SANTOS”; E.S. TÉCNICA NO. 66 “FRANCISCO J. MÚJICA”; E.S. DIURNA NO. 41 “SOR JUANA INÉS DE LA CRUZ”; E.S. DIURNA NO. 89 “REPÚBLICA DE ECUADOR” Y E.S. DIURNA NO. 277 “LUIS GONZÁLEZ Y GONZÁLEZ”
MANTENIMIENTO A PILOTES DE CONTROL EN LAS ESCUELAS: 
E.S. DIURNA NO. 90, “ING. JUAN GUILLERMO VILLASANA”; E.P. “LUIS DE LA ROSA”; E.P. PROFESOR VICTORIANO GONZÁLEZ GARZÓN; E.P. “DRA. MARGARITA CHORNÉ SALAZAR” Y E.P. “ÁNGEL DEL CAMPO”
</t>
  </si>
  <si>
    <t>TRABAJOS DE MANTENIMIENTO Y REHABILITACIÓN DE 10 PLANTELES ESCOLARES A NIVEL BASICO. E.P. REPÚBLICA ÁRABE UNIDA; E.P. VICTORIANO GONZÁLEZ GARZÓN; E.P. AMERICAS UNIDAS; E.P. REPÚBLICA DE SIRIA; E.P. ANDRÉS JUÁREZ SANTOS; E.S. TÉCNICA NO. 66 FRANCISCO J. MUJICA; E.S. DIURNA NO. 41 SOR JUANA INÉS DE LA CRUZ; E.S. DIURNA NO. 89 REPÚBLICA DE ECUADOR Y E.S. DIURNA NO. 277 LUIS GONZÁLEZ Y GONZALEZ.</t>
  </si>
  <si>
    <t xml:space="preserve">REHABILITACIÓN Y MANTENIMIENTO DE ESPACIOS PÚBLICOS:
PARQUE “CHIAPAS”; PARQUE “ÍKARO”; PLAZA “AVIACIÓN”; PLAZA CÍVICA Y RECREATIVA “SANTA JUANITA”; PARQUE “MADERO”; ESPACIOS PÚBLICA “REPÚBLICA ÁRABE UNIDA”; PARQUE “EL OBRERO”; ESPACIO PÚBLICO ”FIVIPORT”; CAMELLÓN “IZTACCÍHUATL”; ESPACIO PÚBLICO “CALLE PEKÍN”; ESPACIO PÚBLICO “ZARAGOZA I”; ESPACIO PÚBLICO “TEZIUTLÁN”, DENTRO DEL PERÍMETRO DELEGACIONAL
</t>
  </si>
  <si>
    <t>TRABAJOS DE REHABILITACIÓN Y MANTENIMIENTO A ESPACIOS PÚBLICOS, PARQUE CHIAPAS, PARQUE ICARO, PLAZA AVIACIÓN, PLAZA CÍVICA Y RECREATIVA SANTA JUANITA, PARQUE MADERO, ESPACIO PUBLICO REPÚBLICA ÁRABE UNIDA, PARQUE DEL OBRERO, ESPACIO PÚBLICO FIVIPORT, CAMELLÓN IZTACCIHUATL, ESPACIO PÚBLICO CAMELLÓN PEKIN, ESPACIO PÚBLICO ZARAGOZA I, ESPACIO PÚBLICO TEZIUTLÁN DENTRO DEL PERIMETRO DELEGACIONAL</t>
  </si>
  <si>
    <t>REHABILITACIÓN Y MANTENIMIENTO A EDIFICIOS PÚBLICOS:
CAMPAMENTO 1 DE LIMPIA,  EDIFICIO DELEGACIONAL Y ANEXO E DEL EDIFICIO DELEGACIONAL</t>
  </si>
  <si>
    <t>TRABAJOS DE REHABILITACIÓN Y MANTENIMIENTO A EDIFICIOS PÚBLICOS CAMPAMENTO 1 DE LIMPIA Y EDIFICIO DELEGACIONAL ANEXO "E".</t>
  </si>
  <si>
    <t>REHABILITACIÓN Y MANTENIMIENTO A UNIDADES HABITACIONALES
HASTA 160 UNIDADES HABITACIONALES</t>
  </si>
  <si>
    <t>DURANTE EL EJERCICIO FISCAL, SE ATENDIERON 40 UNIDADES HABITACIONALES, LAS CUALES FUERON BENEFICIADAS CON DESTINO DE GASTO 70, DONDE SE PROMOVIO , DIFUNDIO Y ASESORO A LA POBLACION QUE HABITAN ENLAS UNIDADES HABITACAIONALES DEL PERIMETRO DELEGACIONAL, SE GESTIONARON ANTE LAS AREAS COMPETENTES LAS NECESIDADES DE LOS VECINOS SOBBRE EL MEJORAMIENTO DE SUS VIVIENDAS, PROMOVIENDO LOS PROGRAMAS PREVENTIVOS LLEVADOS A CABO  PARA LA REALIZACION DE LOS DIFERENTES TRABAJOS COMO FUERON : IMPERMEABILIZACION , PINTURA TINACOS Y REHABILITACION DE ESCALERAS.</t>
  </si>
  <si>
    <t>APOYO PARA ATENDER LA ESCASEZ DE AGUA POTABLE, MEDIANTE EL ENTREGA DE TINACOS-CISTERNA PARA ALMACENAMIENTO</t>
  </si>
  <si>
    <t>AARON SAENZ</t>
  </si>
  <si>
    <t>REENCARPETAMIENTO DE LA CALLE TORNO EN LA COLONIA AARÓN SAÉNZ</t>
  </si>
  <si>
    <t>SE REALIZARÁ EL MANTENIMIENTO DE LA CARPETA ASFÁLTICA, CON TRABAJOS DE TRAZO Y NIVELACIÓN, EXCAVACIONES, ACARREOS, COMPACTACIÓN, FRESADO DE CARPETA ASFÁLTICA, SELLO CON CEMENTO PORTLAND, ASÍ COMO BALIZAMIENTO; MÁS LOS CONCEPTOS EXTRAORDINARIOS QUE CON OBJETO DEL DESARROLLO DE LOS TRABAJOS REQUIERAN, E INCLUYENDO LA SUPERVISIÓN EXTERNA CORRESPONDIENTE.</t>
  </si>
  <si>
    <t>ADOLFO LOPEZ MATEOS</t>
  </si>
  <si>
    <t>CAMBIO DE BANQUETAS</t>
  </si>
  <si>
    <t>CON ACCIONES DE DEMOLICIÓN DE BANQUETAS, ACARREOS, RELLENO DE TEPETATE, CONCRETO EN BANQUETA, RETIRO DE TOCONES, CONSTRUCCIÓN DE RAMPAS DE ACCESIBILIDAD, GUARNICIONES, COLADERAS DE BANQUETA, REGISTROS, MÁS LOS CONCEPTOS EXTRAORDINARIOS QUE CON OBJETO DEL DESARROLLO QUE LOS TRABAJOS REQUIERAN E INCLUYENDO LA SUPERVISIÓN EXTERNA CORRESPONDIENTE.</t>
  </si>
  <si>
    <t>AERONAUTICA MILITAR</t>
  </si>
  <si>
    <t>RECUPERACIÓN DEL CAMELLÓN DE LA CALLE SUR 111</t>
  </si>
  <si>
    <t>REHABILITACIÓN DE ESPACIOS PÚBLICOS, CON TRABAJOS DE COLOCACIÓN DE JUEGOS INFANTILES, COLOCACIÓN DE PISO, BANCAS, CESTOS DE BASURA, ALBAÑILERÍA, PINTURA, INSTALACIONES ELÉCTRICAS E HIDROSANITARIAS; MÁS LOS CONCEPTOS EXTRAORDINARIOS QUE CON OBJETO DEL DESARROLLO QUE LOS TRABAJOS REQUIERAN E INCLUYENDO LA SUPERVISIÓN EXTERNA CORRESPONDIENTE.</t>
  </si>
  <si>
    <t>ALVARO OBREGON</t>
  </si>
  <si>
    <t>BANQUETAS Y GUARNICIONES DE LAS CALLES IMURIS, CUCURPE, CAJEME, NAVOJOA Y ACONCHI</t>
  </si>
  <si>
    <t>AQUILES SERDAN</t>
  </si>
  <si>
    <t>SUSTITUCIÓN DE LA RED DE DRENAJE</t>
  </si>
  <si>
    <t xml:space="preserve">MANTENIMIENTO Y RESTAURACIÓN DE LA RED DE DRENAJE, CON TRABAJOS DE EXCAVACIONES, CORTE DE CANALETAS, SUSTITUCIÓN DE TUBOS DE DRENAJE EN MAL ESTADO, RELLENO DE CANALETAS, Y ASFALTADO; ASÍMISMO  CAMBIO COLADERAS EN MAL ESTADO, MÁS LOS CONCEPTOS EXTRAORDINARIOS QUE CON OBJETO DEL DESARROLLO QUE LOS TRABAJOS REQUIERAN E INCLUYENDO LA SUPERVISIÓN EXTERNA CORRESPONDIENTE. </t>
  </si>
  <si>
    <t>ARTES GRAFICAS</t>
  </si>
  <si>
    <t>DRENAJE EN LAS CALLES ROA BARCENAS Y SEGUNDA CERRADA DE ROA BARCENAS</t>
  </si>
  <si>
    <t>AVIACION CIVIL</t>
  </si>
  <si>
    <t>CAMBIO DE DRENAJE COLONIA AVIACIÓN CIVIL</t>
  </si>
  <si>
    <t>AVIACION CIVIL AMPL</t>
  </si>
  <si>
    <t>CAMBIO DE DRENAJE COL. AMPLIACIÓN AVIACIÓN CIVIL</t>
  </si>
  <si>
    <t>AZTECA</t>
  </si>
  <si>
    <t>BANQUETAS Y GUARNICIONES EN AV. DEL PEÑÓN, CALLE CERILLERA, CALLE REFINERÍA Y CALLE VIDRIERA</t>
  </si>
  <si>
    <t>BAHIA (U HAB)</t>
  </si>
  <si>
    <t>MANTENIMIENTO UNIDAD BAHÍA</t>
  </si>
  <si>
    <t>PINTURA Y RESANE DE FACHADAS, HASTA DONDE ALCANCE EL REFERIDO PRESUPUESTO PARTICIPATIVO Y EN APEGO AL ORDEN DE PRIORIDAD.</t>
  </si>
  <si>
    <t>CANDELARIA DE LOS PATOS (U HAB)</t>
  </si>
  <si>
    <t>ALUMBRADO PÚBLICO AL INTERIOR DE LAS MANZANAS 1,2,3 Y 4 DE LA UNIDAD HABITACIONAL CANDELARIA DE LOS PATOS</t>
  </si>
  <si>
    <t>COLOCACIÓN DE ALUMBRADO URBANO EN PUNTA DE POSTE.</t>
  </si>
  <si>
    <t>CARACOL</t>
  </si>
  <si>
    <t>BANQUETAS Y GUARNICIONES</t>
  </si>
  <si>
    <t>CARACOL (AMPL)</t>
  </si>
  <si>
    <t>CUATRO ARBOLES</t>
  </si>
  <si>
    <t>REENCARPETADO</t>
  </si>
  <si>
    <t>CUCHILLA PANTITLAN</t>
  </si>
  <si>
    <t>CONTENEDOR DE BASURA</t>
  </si>
  <si>
    <t>CONTENEDOR DE BASURA CON VEHICULO PARA SU TRANSPORTACIÓN.</t>
  </si>
  <si>
    <t>DAMIAN CARMONA</t>
  </si>
  <si>
    <t>EL ARENAL 1A SECCION</t>
  </si>
  <si>
    <t>EL ARENAL 2A SECCION</t>
  </si>
  <si>
    <t>REENCARPETADO DE LA COLONIA ARENAL 2A. SECC.</t>
  </si>
  <si>
    <t>EL ARENAL 3A SECCION</t>
  </si>
  <si>
    <t>CAMBIO DE GUARNICIONES Y BANQUETAS ENTRE LAS CALLES DE TONATIUH Y XALTOCAN</t>
  </si>
  <si>
    <t>EL ARENAL 4A SECCION</t>
  </si>
  <si>
    <t>BANQUETAS Y GUARNICIONES ARENAL 4TA SECC.</t>
  </si>
  <si>
    <t>EL ARENAL PTO AEREO (FRACC)</t>
  </si>
  <si>
    <t>JUEGOS INFANTILES EN ESPACIOS PÚBLICOS</t>
  </si>
  <si>
    <t>EL PARQUE</t>
  </si>
  <si>
    <t>BANQUETAS Y GUARNICIONES EN LAS CALLES CUCURPE, 1325, 1492, 1521, 1810 Y CALLE PRIMAVERA</t>
  </si>
  <si>
    <t>EMILIANO ZAPATA 
(U HAB)</t>
  </si>
  <si>
    <t>RECUPERACIÓN DE ESPACIO PÚBLICO AL INTERIOR DE LA UNIDAD HABITACIONAL, CON GIMNASIO AL AIRE LIBRE Y JUEGOS INFANTILES</t>
  </si>
  <si>
    <t>INSTALACION DE PAQUETE DE JUEGOS INFANTILES Y GIMNASIO AL AIRE LIBRE QUE TENDRAN POR OBJETO EL ESPARCIMIENTO Y BRINDAR UN LUGAR DE CONVIVENCIA PARA LOS HABITANTES DE LA UNIDAD HABITACIONAL, HASTA DONDE ALCANCE EL REFERIDO PRESUPUESTO PARTICIPATIVO Y EN APEGO AL ORDEN DE PRIORIDAD.</t>
  </si>
  <si>
    <t>EMILIO CARRANZA</t>
  </si>
  <si>
    <t>DRENAJE EN CALLE DE TALABARTEROS</t>
  </si>
  <si>
    <t>FEDERAL</t>
  </si>
  <si>
    <t>REENCARPETADO DE LA GLORIETA DE LA COLONIA FEDERAL</t>
  </si>
  <si>
    <t>FELIPE ANGELES</t>
  </si>
  <si>
    <t>BANQUETAS Y GUARNICIONES EN LAS CALLES AVIADERO, MARAVILLAS Y PABELLÓN</t>
  </si>
  <si>
    <t>FIVIPORT (U HAB)</t>
  </si>
  <si>
    <t>ALUMBRADO PÚBLICO PUNTA DE POSTE</t>
  </si>
  <si>
    <t>MODERNIZACIÓN DEL LUMINARIO PUNTA DE POSTE CON LUMINARIO ANTIBANDÁLICO E INSTALACIÓN DE LUMINARIOS AHORRADORES DE ADITIVOS METÁLICOS CERÁMICOS.</t>
  </si>
  <si>
    <t>INDUSTRIAL PUERTO AEREO (FRACC)</t>
  </si>
  <si>
    <t>REENCARPETADO CALLE WALMART</t>
  </si>
  <si>
    <t>JAMAICA</t>
  </si>
  <si>
    <t>CONTINUACIÓN DE CAMBIO DE DRENAJE EN PRIVADA RANCHO DE LA CRUZ</t>
  </si>
  <si>
    <t>JANITZIO</t>
  </si>
  <si>
    <t>DRENAJE EN CALLE PELUQUEROS</t>
  </si>
  <si>
    <t>KENNEDY (U HAB)</t>
  </si>
  <si>
    <t>CAMBIO DE BANQUETAS EN 9 ANDADORES Y EN LAS CALLES GENARO GARCÍA Y CECILIO ROBELO DENTRO LA UNIDAD HABITACIONAL KENNEDY</t>
  </si>
  <si>
    <t>DEMOLICION DE BANQUETAS, ACARREOS, RELLENO DE TEPETATE, CONCRETO EN BANQUETA, RETIRO DE TOCONES, CONSTRUCCION DE RAMPAS DE ACCESIBILIDAD, GUARNICIONES, COLADERAS DE BANQUETAS, REGISTROS, MAS LOS CONCEPTOS EXTRAORDINARIOS QUE CON  OBJETO DEL DESARROLLO QUE LOS TRABAJOS SE REQUIERAN E INCLUYENDO LA SUPERVISION CORRESPONDENTE, HASTA DONDE ALCANCE EL REFERIDO PRESUPUESTO PARTICIPATIVO Y EN APEGO AL ORDEN DE PRIORIDAD.</t>
  </si>
  <si>
    <t>LORENZO BOTURINI</t>
  </si>
  <si>
    <t>BANQUETAS Y GUARNICIONES EN LAS CALLES EMILIA ROMERO VALLE, RAFAEL HELIODORO VALLE, MANUEL NICOLÁS CORPANCHO</t>
  </si>
  <si>
    <t>MAGDALENA  MIXHUCA</t>
  </si>
  <si>
    <t>BANQUETAS Y GUARNICIONES EN LAS CALLES PRIVADA DE LA CRUZ, INDUSTRIA Y COYUYA</t>
  </si>
  <si>
    <t>MAGDALENA  MIXHUCA (PBLO)</t>
  </si>
  <si>
    <t>BANQUETASY GUARNICIONES EN LAS CALLES NICOLÁS BRAVO, RAMÓN PRIDA, HUEPAC, VICENTE GUERRERO</t>
  </si>
  <si>
    <t>MERCED BALBUENA</t>
  </si>
  <si>
    <t>GUARNICIONES Y BANQUETAS EN M. NICOLÁS CORPANCHO, R. HELIODOR VALLE, E. ROMERO DE VALLE Y SUR 81</t>
  </si>
  <si>
    <t>MICHOACANA</t>
  </si>
  <si>
    <t>ASFALTO EN CALLE PLATERÍA</t>
  </si>
  <si>
    <t>MICHOACANA (AMPL)</t>
  </si>
  <si>
    <t>REHABILITACIÓN DE GUARNICIONES Y BANQUETAS EN LAS CALLES DE BONDOJITO, JILOTEPEC Y MARAVILLAS</t>
  </si>
  <si>
    <t>MIGUEL HIDALGO</t>
  </si>
  <si>
    <t>TECHUMBRE PLAZA REVOLUCIÓN</t>
  </si>
  <si>
    <t>MOCTEZUMA 1A SECCION</t>
  </si>
  <si>
    <t>BANQUETAS Y GUARNICIONES EN CALLE LUIS PRECIADO DE LA TORRES</t>
  </si>
  <si>
    <t>NICOLAS BRAVO</t>
  </si>
  <si>
    <t>BANQUETAS Y GUARNICIONES EN LAS CALLES JACALA, CANANEA Y DEL CATORCE</t>
  </si>
  <si>
    <t>PENITENCIARIA (AMPL)</t>
  </si>
  <si>
    <t>CONTINUIDAD DE BANQUETAS Y GUARNICIONES EN LAS CALLES DE MIGUEL DOMÍNGUEZ, ENCUADERNADORES Y CURTIDURÍA</t>
  </si>
  <si>
    <t>PEÑON DE LOS BAÑOS</t>
  </si>
  <si>
    <t>TERMINEMOS DE PAVIMENTAR LA CALLE DE EMILIANO ZAPATA</t>
  </si>
  <si>
    <t>PINO (U HAB)</t>
  </si>
  <si>
    <t>PINTURA EN LOS 18 EDIFICIOS DE TODA LA UNIDAD PINO</t>
  </si>
  <si>
    <t>PINTURA EN 18 EDIFICIOS DE LA UNIDAD PINO COMENZANDO CON EL EDIFICIO 18 Y CONTINUANDO DE FORMA DESCENDENTE HASTA EL EDIFICIO 1, HASTA DONDE ALCANCE EL REFERIDO PRESUPUESTO PARTICIPATIVO Y EN APEGO AL ORDEN DE PRIORIDAD.</t>
  </si>
  <si>
    <t>POPULAR RASTRO</t>
  </si>
  <si>
    <t>RECUPERACIÓN DE ESPACIO PÚBLICO, REHABILITACIÓN DE MOBILIARIO URBANO Y JUEGOS</t>
  </si>
  <si>
    <t>PRIMERO DE MAYO</t>
  </si>
  <si>
    <t>REMODELACIÓN DEL PARQUE LA SEMILLA</t>
  </si>
  <si>
    <t>PROGRESISTA</t>
  </si>
  <si>
    <t>REENCARPETADO (CERILLERA, JABONERA, JARCIA) ENTRE AV. ALBAÑILES Y CALLE CERILLERA</t>
  </si>
  <si>
    <t>PUEBLA</t>
  </si>
  <si>
    <t>DRENAJE Y ALCANTARILLADO PLUVIAL</t>
  </si>
  <si>
    <t>REVOLUCION</t>
  </si>
  <si>
    <t>ROMERO RUBIO</t>
  </si>
  <si>
    <t>MANTENIMIENTO DE ESPACIO PÚBLICO DE LA PLAZA ÁFRICA (GLORIETA) ROMERO RUBIO</t>
  </si>
  <si>
    <t>SANTA CRUZ AVIACION</t>
  </si>
  <si>
    <t>OBRAS REENCARPETADO CALLE 23</t>
  </si>
  <si>
    <t>SEVILLA</t>
  </si>
  <si>
    <t>CONSTRUCCIÓN DE BANQUETA EN CALLE MARTILLO</t>
  </si>
  <si>
    <t>SIMON  BOLIVAR</t>
  </si>
  <si>
    <t>CONTINUACIÓN DE CAMBIO DE DRENAJE CARLOS MARX Y CORONAS</t>
  </si>
  <si>
    <t>TRES MOSQUETEROS</t>
  </si>
  <si>
    <t>DRENAJE EN LAS CALLES DE AVICULTURA, CANTERÍA Y PAILEROS</t>
  </si>
  <si>
    <t>VALENTIN GOMEZ FARIAS</t>
  </si>
  <si>
    <t>RECUPERACIÓN DE ESPACIO PÚBLICO EN LA PLAZA CÍVICA VALENTÍN GÓMEZ FARÍAS. PALAPA EN LA PLAZA CÍVICA V. GÓMEZ F.</t>
  </si>
  <si>
    <t>VALLE GOMEZ</t>
  </si>
  <si>
    <t>CAMBIO DE LA TUBERÍA DE DRENAJE EN LAS CALLES POZOS, CARDONAL, VANADIO, TOPIA Y SABINAS</t>
  </si>
  <si>
    <t>VENUSTIANO CARRANZA</t>
  </si>
  <si>
    <t>DRENAJE EN LAS CALLES DE HERREROS, TIPOGRAFÍA, SERICULTURA Y ROTOGRABADOS</t>
  </si>
  <si>
    <t>VENUSTIANO CARRANZA (AMPL)</t>
  </si>
  <si>
    <t>BANQUETAS Y GUARNICIONES EN LAS CALLES LAMINADORES, IMPRESORES Y CANTERÍA</t>
  </si>
  <si>
    <t>VIADUCTO -BALBUENA (CONJ HAB)</t>
  </si>
  <si>
    <t>INSTALACIÓN DE SISTEMA CERRADO DE VIDEO VIGILANCIA</t>
  </si>
  <si>
    <t>INSTALACIÓN DE DISPOSITIVOS CAPTADORES DE IMÁGENES, CON FORMATO EN LAS CÁMARAS ESTÁNDAR DE 1/3" O 1/4" Y PANTALLAS</t>
  </si>
  <si>
    <t>10 DE MAYO</t>
  </si>
  <si>
    <t>COLOCACIÓN DE CARPETA ASFÁLTICA EN CALLE SAN ANTONIO TOMATLÁN Y OTRAS CALLES</t>
  </si>
  <si>
    <t>20 DE NOVIEMBRE</t>
  </si>
  <si>
    <t>BANQUETAS Y GUARNICIONES EN CINCO ACERAS DE TIPOGRAFÍA, ROTOGRABADOS Y MARMOLERÍA</t>
  </si>
  <si>
    <t>20 DE NOVIEMBRE AMPL</t>
  </si>
  <si>
    <t>BANQUETAS EN LAS CALLES DE FERRETERÍA, 7 DE JULIO Y PROGRESO</t>
  </si>
  <si>
    <t>24 DE ABRIL</t>
  </si>
  <si>
    <t>DRENAJE EN LAS CALLES SUR 109 Y SUR 107</t>
  </si>
  <si>
    <t>5TO TRAMO DE 20 DE NOVIEMBRE</t>
  </si>
  <si>
    <t>BANQUETAS Y GUARNICIONES EN CALLES MARMOLERÍA, ESTAÑO Y LITOGRAFÍA</t>
  </si>
  <si>
    <t>7 DE JULIO</t>
  </si>
  <si>
    <t>BANQUETAS Y GUARNICIONES DE LA 4TA. Y 5TA. CERRADA DE SAN ANTONIO TOMATLÁN</t>
  </si>
  <si>
    <t>7 DE JULIO (AMPL)</t>
  </si>
  <si>
    <t>REENCARPETAMIENTO DE LA CALLE FRANCISCO ESPEJEL</t>
  </si>
  <si>
    <t>CENTRO I</t>
  </si>
  <si>
    <t>DRENAJE EN CALLE BRAVO</t>
  </si>
  <si>
    <t>CENTRO II</t>
  </si>
  <si>
    <t>ALUMBRADO PÚBLICO EN LAS CALLES DE JUAN DE LA GRANJA, GRAL. ANAYA, AV. CONGRESO DE LA UNIÓN, EL ROSARIO, VENEGAS ARROYO</t>
  </si>
  <si>
    <t>SUSTITUCIÓN DE CONJUNTO LUMÍNICO, CON LA INSTALACIÓN DE LUMINARIOS CON LAMPARA Y BALASTRO DE 140 WATTS.</t>
  </si>
  <si>
    <t>IGNACIO ZARAGOZA I</t>
  </si>
  <si>
    <t>REENCARPETADO ASFÁLTICO EN CALLES DE IZ</t>
  </si>
  <si>
    <t>IGNACIO ZARAGOZA II</t>
  </si>
  <si>
    <t>REPARACIÓN DE BANQUETAS Y GUARNICIONES</t>
  </si>
  <si>
    <t>JARDIN BALBUENA I</t>
  </si>
  <si>
    <t>RECUPERACIÓN DE ESPACIOS PÚBLICOS (LUMINARIAS Y BANQUETAS EN ANDADORES UNIDAD ISSSTE 3 Y 4)</t>
  </si>
  <si>
    <t>JARDIN BALBUENA II</t>
  </si>
  <si>
    <t>BANQUETAS Y GUARNICIONES EN RTNO. 1, 4 Y 6 DE AV. DEL TALLER, CECILIO ROBELO Y RTNO. 9 DE FRANCISCO DEL PASO Y TRONCOSO</t>
  </si>
  <si>
    <t>JARDIN BALBUENA III</t>
  </si>
  <si>
    <t>REHABILITACIÓN DEL ESTACIONAMIENTO DE LAS UNIDADES DE LOS RETORNO 18 Y 24 DE AV. DEL TALLER</t>
  </si>
  <si>
    <t>DEMOLICION DE BANQUETAS, ACARREOS, RELLENO DE TEPETATE, CONCRETO EN BANQUETA, RETIRO DE TOCONES, CONSTRUCCION DE RAMPAS DE ACCESIBILIDAD, GUARNICIONES, COLADERAS DE BANQUETAS, REGISTROS, MAS LOS CONCEPTOS EXTRAORDINARIOS QUE CON EL OBJETO DEL DESARROLLO QUE LOS TRABAJOS SE REQUIERAN E INCLUYENDO LA SUPERVISION CORRESPONDENTE, HASTA DONDE ALCANCE EL REFERIDO PRESUPUESTO PARTICIPATIVO Y EN APEGO AL ORDEN DE PRIORIDAD.</t>
  </si>
  <si>
    <t>MOCTEZUMA 2A SECCION I</t>
  </si>
  <si>
    <t>BANQUETAS COL. MOCTEZUMA 2-I ORIENTE 174</t>
  </si>
  <si>
    <t>MOCTEZUMA 2A  SECCION II</t>
  </si>
  <si>
    <t>CAMBIO DE BANQUETAS Y GUARNICIONES MOCTEZUMA 2 DA II</t>
  </si>
  <si>
    <t>MOCTEZUMA 2A SECCION III</t>
  </si>
  <si>
    <t>MOCTEZUMA 2A SECCION IV</t>
  </si>
  <si>
    <t>BANQUETAS Y GUARNICIONES MOC 2DA 4TA</t>
  </si>
  <si>
    <t>MORELOS I</t>
  </si>
  <si>
    <t>MANTENIMIENTO A UNIDADES HABITACIONALES</t>
  </si>
  <si>
    <t>APLICACIÓN DE PINTURA EN 10 UNIDADES HABITACIONALES, HASTA DONDE ALCANCE EL REFERIDO PRESUPUESTO PARTICIPATIVO Y EN APEGO AL ORDEN DE PRIORIDAD.</t>
  </si>
  <si>
    <t>MORELOS II</t>
  </si>
  <si>
    <t>BANQUETAS EN LAS CALLES HERREROS, MINEROS Y FERROCARRIL DE CINTURA</t>
  </si>
  <si>
    <t>PENSADOR MEXICANO I</t>
  </si>
  <si>
    <t>REENCARPETADO C. NORTE 198</t>
  </si>
  <si>
    <t>PENSADOR MEXICANO II</t>
  </si>
  <si>
    <t xml:space="preserve"> AYUDAS SOCIALES A PERSONAS U HOGARES DE ESCASOS RECURSOS</t>
  </si>
  <si>
    <t>BENEFICIARIOS ACTIVOS DE PROGRAMAS SOCIALES</t>
  </si>
  <si>
    <t>PERSONAS VULNERABLES QUE ENFRENTAN DIVERSOS PROBLEMAS VISUALES, DENTALES O NUTRICIONALES Y REQUIEREN DE APOYO DE TRATAMIENTOS MÉDICOS O ESTUDIOS ESPECIALIZADOS</t>
  </si>
  <si>
    <t>NIÑOS Y NIÑAS INSCRITOS EN LOS CENDIS DE LA DELEGACIÓN.</t>
  </si>
  <si>
    <t>OTORGAR  1,885 RACIONES ALIMENTICIAS  Y 165 RACIONES DE HIDRATACIÓN A NIÑOS Y NIÑAS INSCRITOS EN LOS CENDIS DE LA DELEGACIÓN.</t>
  </si>
  <si>
    <t>NIÑOS Y NIÑAS DE ESCASOS RECURSOS DE LA DELEGACIÓN.</t>
  </si>
  <si>
    <t>OTORGAR JUGUETES A NIÑOS Y NIÑAS DE ESCASOS RECURSOS QUE ASISTIERON AL EVENTO DE DÍA DE REYES</t>
  </si>
  <si>
    <t>OTORGAR JUGUETES A NIÑOS Y NIÑAS DE ESCASOS RECURSOS QUE ASISTIERON AL EVENTO DE DÍA DEL NIÑO</t>
  </si>
  <si>
    <t>ADULTOS MAYORES RESIDENTES EN LA CASA HOGAR O CON SERVICIO DE DÍA</t>
  </si>
  <si>
    <t>OTORGAR ALIMENTACIÓN DIARIA A 30 ADULTOS MAYORES DE ACUERDO A SUS NECESIDADES NUTRICIONALES EN LA CASA HOGAR "ARCELIA NUTO DE VILLAMICHEL"</t>
  </si>
  <si>
    <t xml:space="preserve"> OTRAS AYUDAS SOCIALES A PERSONAS</t>
  </si>
  <si>
    <t>HABITANTES DE LAS UNIDADES HABITACIONALES INSTALADAS EN LA DEMARCACIÓN</t>
  </si>
  <si>
    <t>APOYO PARA EL MEJORAMIENTO A UNIDADES HABITACIONALES CON MANO DE OBRA Y SUMINISTRO DE PINTURA</t>
  </si>
  <si>
    <t>HABITANTES DE LOTES UNIFAMILIARES UBICADOS EN LA DEMARCACIÓN</t>
  </si>
  <si>
    <t>ENTREGA DE SILLAS DE RUEDAS A PERSONAS CON DISCAPACIDAD MOTRIZ</t>
  </si>
  <si>
    <t>CONTRIBUIR A MEJORAR LA CALIDAD DE VIDA DE LAS PERSONAS CON DISCAPACIDAD MOTRIZ, A TRAVÈS DE ACCIONES QUE GENEREN RESPETO A SUS DERECHOS Y LA INTEGRIDAD SOCIAL Y FAMILIAR.</t>
  </si>
  <si>
    <t>SERVICIO INTEGRAL DE PRESTACIÓN DE 
SERVICIOS TÉCNICOS   DE OFICIOS CON   REGISTRO ANTE LA
   SECRETARÍA DEL   TRABAJO Y PREVISIÓN   SOCIAL</t>
  </si>
  <si>
    <t>LOGRAR QUE LOS HABITANTES DE LA DELEGACIÓN VENUSTIANO CARRANZA EN SITUACIÓN DE DESEMPLEO O EMPLEO PRECARIO, SE INSERTE EN EL MERCADO LABORAL, A TRAVÉS DE SU DESARROLLO EDUCATIVO COMPETENTE.</t>
  </si>
  <si>
    <t>PERSONAS EN DESVENTAJA SOCIAL Y ECONOMICA QUE HABITEN  EN LA DELEGACION VENUSTIANO CARRANZA</t>
  </si>
  <si>
    <t>REALIZAR  LA ENTREGA DE HASTA 15 ATAUDES A PERSONAS EN DESVENTAJA  SOCIAL   Y ECONOMICA</t>
  </si>
  <si>
    <t xml:space="preserve">FAMILIAS HABITANTES DE LAS COLONIAS DE LA DELEGACION POR SU PARTICIPACION  EN LAS ACTIVIDADES DE LAS POSADAS NAVIDEÑAS </t>
  </si>
  <si>
    <t>ENTREGA DE 3,929 PAVOS NATURALES Y 900 PAVOS AHUMADOS.</t>
  </si>
  <si>
    <t>PREMIOS</t>
  </si>
  <si>
    <t>DEPORTISTAS Y ENTRENADORES DE EQUIPOS REPRESENTATIVOS DELEGACIONALES</t>
  </si>
  <si>
    <t>ENTREGA DE 487 PREMIOS EN EFECTIVO A DEPORTISTAS Y ENTRENADORES DE EQUIPOS REPRESENTATIVOS DELEGACIONALES GANADORES DE MEDALLAS EN LOS JUEGOS DELEGACIONALES INFANTILES, JUVENILES Y PARALIMPICOS DEL DISTRITO FEDERAL.</t>
  </si>
  <si>
    <t>PERSONAS EN DESVENTAJA SOCIAL Y ECONOMICA QUE HABITEN EN LA DELEGACION VENUSTIANO CARRANZA</t>
  </si>
  <si>
    <r>
      <t xml:space="preserve">OTORGAR 1,107 TARJETAS DE BENEFICIO PARA TRATAMIENTOS VISUALES </t>
    </r>
    <r>
      <rPr>
        <b/>
        <sz val="8"/>
        <rFont val="Gotham Rounded Book"/>
        <family val="3"/>
      </rPr>
      <t>(888)</t>
    </r>
    <r>
      <rPr>
        <sz val="8"/>
        <rFont val="Gotham Rounded Book"/>
        <family val="3"/>
      </rPr>
      <t xml:space="preserve"> DENTALES </t>
    </r>
    <r>
      <rPr>
        <b/>
        <sz val="8"/>
        <rFont val="Gotham Rounded Book"/>
        <family val="3"/>
      </rPr>
      <t>(168</t>
    </r>
    <r>
      <rPr>
        <sz val="8"/>
        <rFont val="Gotham Rounded Book"/>
        <family val="3"/>
      </rPr>
      <t xml:space="preserve">) O NUTRICIONALES  </t>
    </r>
    <r>
      <rPr>
        <b/>
        <sz val="8"/>
        <rFont val="Gotham Rounded Book"/>
        <family val="3"/>
      </rPr>
      <t>(51)</t>
    </r>
    <r>
      <rPr>
        <sz val="8"/>
        <rFont val="Gotham Rounded Book"/>
        <family val="3"/>
      </rPr>
      <t xml:space="preserve">  A PERSONAS EN SITUACION DE DESVENTAJA SOCIAL QUE HABITEN EN LA DELEGACION VENUSTIANO CARRANZA </t>
    </r>
  </si>
  <si>
    <t>HABITANTES DEL POLIGONO MORELOS PARTICIPANTES EN LOS TORNEOS DE FUTBOL Y BOX</t>
  </si>
  <si>
    <t>ENTREGA DE 36 PREMIOS EN EFECTIVO  (12 DE FUTBOL Y 24 DE BOX) A LOS HABITANTES DEL POLIGONO MORELOS QUE PARTICIPARON  EN LOS TORNEOS DEPORTIVOS ORGANIZADOS  DENTRO DEL MARCO DEL PROGRAMA NACIONAL DE PREVENCION DEL DELITO (PRONAPRED) 2016</t>
  </si>
  <si>
    <t>INSTALACION DE SISTEMA CERRADO DE VIDEOVIGILANCIA</t>
  </si>
  <si>
    <t>CONTAR CON LA EVIDENCIA GRÁFICA DE HECHOS QUE ACONTECEN EN PUNTOS ESPECÍFICOS DE LA COLONIA VIADUCTO-BALBUENA (CONJUNTO HABITACIONAL) ESTO CON EL FIN DE REALIZAR, EN SU CASO, ACCIONES PREVENTIVAS DE ACTOS DE RIESGO, DE INVESTIGACIÓN Y DE DENUNCIA DE LA ALTERACIÓN DEL ORDEN PÚBLICO O DE CONDUCTAS ILICITAS.</t>
  </si>
  <si>
    <t>APOYO A JOVENES EN BACHILLERATO</t>
  </si>
  <si>
    <t>OTORGAR UN APOYO ECONÓMICO A JÓVENES ESTUDIANTES DE ESCUELAS PÚBLICAS DE NIVEL MEDIO SUPERIOR Y SUPERIOR QUE HABITAN EN LA DEMARCACIÓN.</t>
  </si>
  <si>
    <t>DEPORTISTAS Y ENTRENADORES QUE PARTICIPARON EN DIFERENTES COMPETENCIAS REPRESENTANDO A LA DELEGACION VENUSTIANO CARRANZA</t>
  </si>
  <si>
    <t>ENTREGA DE 1,185 JUEGOS DE PANTS (CHAMARRA Y PANTALON DEPORTIVO) A DEPORTISTAS Y ENTRENADORES QUE PARTICIPARON EN LOS JUEGOS DELEGACIONALES, ASI COMO EN LOS JUEGOS INFANTILES, JUVENILES Y PARALIMPICOS DE LA CIUDAD DE MEXICO , REPRESENTANDO A LA DELEGACION VENUSTIANO CARRANZA</t>
  </si>
  <si>
    <t>UNIDAD RESPONSABLE DEL GASTO: 02CD5 DELEGACIÓN VENUSTIANO CARRANZA</t>
  </si>
  <si>
    <t xml:space="preserve">APOYO A JEFAS DE FAMILIA </t>
  </si>
  <si>
    <t>29 DE ENERO DE 2016</t>
  </si>
  <si>
    <t>TODAS LAS DE LA DELEGACIÓN</t>
  </si>
  <si>
    <t>MADRES JEFAS DE FAMILIA DE 18 A 60 AÑOS QUE HABITAN EN ALGUNA DE LAS 80 COLONIAS DE LA DELEGACIÓN VENUSTIANO CARRANZA.</t>
  </si>
  <si>
    <t>APOYO A PERSONAS CON DISCAPACIDAD</t>
  </si>
  <si>
    <t>PERSONAS CON DISCAPACIDAD DE 0 A 56 AÑOS PRINCIPALMENTE DE AQUELLOS QUE NO PERCIBEN INGRESOS CONTRIBUTIVOS, Y NO DERECHOHABIENTE, QUE RESIDEN EN LA DELEGACIÓN VENUSTIANO CARRANZA</t>
  </si>
  <si>
    <t>APOYO A ADULTO MAYOR</t>
  </si>
  <si>
    <t>HOMBRES Y MUJERES ADULTOS MAYORES DE 60 A 68 AÑOS DE EDAD CUMPLIDOS QUE HABITEN EN LA DELEGACIÓN VENUSTIANO CARRANZA, CUYA SITUACIÓN ECONÓMICA SEA ADVERSA, EN SITUACIÓN DE CALLE O VULNERABILIDAD.</t>
  </si>
  <si>
    <t>PERÍODO: ENERO -  DICIEMBRE 2016</t>
  </si>
  <si>
    <t>12</t>
  </si>
  <si>
    <t>9</t>
  </si>
  <si>
    <t>TOTAL DVC</t>
  </si>
  <si>
    <t xml:space="preserve">TOTAL DVC </t>
  </si>
  <si>
    <t>TOTAL
DVC</t>
  </si>
  <si>
    <t xml:space="preserve">TOTAL DVC  </t>
  </si>
  <si>
    <t>LAS EROGACIONES REALIZADAS CON GASTO CORRIENTE CORRESPONDEN AL PAGO DE SUELDOS, SALARIOS E IMPUESTOS SOBRE NÓMINA DEL PERSONAL DE BASE Y DE NÓMINA DE ESTABILIDAD LABORAL</t>
  </si>
  <si>
    <r>
      <t>Acciones Realizadas con Gasto de Inversión: EN EL PERIODO QUE SE REPORTA, SE LLEVARON A CABO LOS TRABAJOS INICIALES CONSISTENTES EN LIMPIEZA, EXCAVACIONES Y NIVELACIÓN DE LOS TERRENOS EN LOS QUE SE REALIZARÁ LA</t>
    </r>
    <r>
      <rPr>
        <sz val="9"/>
        <rFont val="Gotham Rounded Book"/>
        <family val="3"/>
      </rPr>
      <t xml:space="preserve"> CONSTRUCCIÓN DE UNA ALBERCA EN EL DEPORTIVO LOPEZ VELARDE DE LA DELEGACIÓN VENUSTIANO CARRANZA, CONSTRUCCIÓN DE UNA ALBERCA EN EL DEPORTIVO OCEANIA, CONSTRUCCIÓN DE LA PRIMERA ETAPA DE UN POLIDEPORTIVO EN EL DEPORTIVO OCEANIA Y LA CONSTRUCCIÓN DE UN GIMNASIO EN EL DEPORTIVO OCEANIA EN BENEFICIO DE 15,000 DEPORTISTAS. 
ESTOS CUATRO PROYECTOS, CUENTAN CON AUTORIZACIÓN BIANUAL, MOVITO POR EL CUAL LAS OBRAS SE LLEVARÁN A CABO EN EL EJERCICIO FISCAL 2017.</t>
    </r>
  </si>
  <si>
    <t>FONDO, CONVENIO O SUBSIDIO: RECURSOS FEDERALES-APORTACIONES FEDERALES PARA ENTIDADES FEDERATIVAS Y MUNICIPIOS - FONDO DE APORTAACIONES PARA EL FORTALECIMIENTO DE LOS MUNICIPIOS Y LAS DEMARCACIONES TERRITORIALES DEL DISTRITO FEDERAL (FORTAMUN)-2016-REMANENTES DE INTERESES"</t>
  </si>
  <si>
    <t>FONDO, CONVENIO O SUBSIDIO: RECURSOS FEDERALES-APORTACIONES FEDERALES PARA ENTIDADES FEDERATIVAS Y MUNICIPIOS - FONDO DE APORTAACIONES PARA EL FORTALECIMIENTO DE LOS MUNICIPIOS Y LAS DEMARCACIONES TERRITORIALES DEL DISTRITO FEDERAL (FORTAMUN)-2015-REMANENTES DE INTERESES GENERADOS EN 2016"</t>
  </si>
  <si>
    <t>FONDO, CONVENIO O SUBSIDIO:   RECURSOS FEDERALES-PROVISIONES SALARIALES Y ECONÓMICAS-PROGRAMAS REGIONALES III-2016-LIQUIDA DE PRINCIPAL</t>
  </si>
  <si>
    <t>1.- 1,100.77 M2 DE ALBERCA
2.- 667.24 M2 DE BAÑOS VESTIDORES  Y,
3.- 289.600 M2 DE CUARTO DE MAQUINAS</t>
  </si>
  <si>
    <t>LOS RECURSOS ASIGNADOS DE PROGRAMAS REGIONALES III, SE DESTINARON A LA EJECUCIÓN DEL PROYECTO DE INVERSIÓN CONSISTENTE EN LA REHABILITACIÓN DE LA ALBERCA, BAÑOS, VESTIDORES Y CUARTO DE MÁQUINAS DEL DEPORTIVO "FELIPE TIBIO MUÑOZ", DE CONFORMIDAD CON LO SIGUIENTE:</t>
  </si>
  <si>
    <t>FONDO, CONVENIO O SUBSIDIO:  FONDO DE APORTACIONES PARA EL FORTALECIMIENTO DE LAS ENTIDADES FEDERATIVAS (FAFEF)-2015-REMANENTES DE PRINCIPAL</t>
  </si>
  <si>
    <t>FONDO, CONVENIO O SUBSIDIO:  FONDO DE APORTACIONES PARA EL FORTALECIMIENTO DE LAS ENTIDADES FEDERATIVAS (FAFEF)-2015-REMANENTES DE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</si>
</sst>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quot;$&quot;* #,##0.00_-;\-&quot;$&quot;* #,##0.00_-;_-&quot;$&quot;* &quot;-&quot;??_-;_-@_-"/>
    <numFmt numFmtId="165" formatCode="_-* #,##0.0_-;\-* #,##0.0_-;_-* &quot;-&quot;??_-;_-@_-"/>
    <numFmt numFmtId="166" formatCode="_-* #,##0_-;\-* #,##0_-;_-* &quot;-&quot;??_-;_-@_-"/>
    <numFmt numFmtId="167" formatCode="#,##0[$€];[Red]\-#,##0[$€]"/>
    <numFmt numFmtId="168" formatCode="_-* #,##0.00\ _P_t_s_-;\-* #,##0.00\ _P_t_s_-;_-* &quot;-&quot;??\ _P_t_s_-;_-@_-"/>
    <numFmt numFmtId="169" formatCode="#,##0.0_ ;[Red]\-#,##0.0\ "/>
    <numFmt numFmtId="170" formatCode="#,##0.00_ ;\-#,##0.00\ "/>
    <numFmt numFmtId="171" formatCode="0.0"/>
    <numFmt numFmtId="172" formatCode="0.0%"/>
  </numFmts>
  <fonts count="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8"/>
      <name val="Gotham Rounded Book"/>
    </font>
    <font>
      <b/>
      <sz val="8"/>
      <name val="Gotham Rounded Book"/>
    </font>
    <font>
      <sz val="9"/>
      <name val="Arial"/>
      <family val="2"/>
    </font>
    <font>
      <b/>
      <sz val="9"/>
      <name val="Arial"/>
      <family val="2"/>
    </font>
    <font>
      <b/>
      <sz val="6.5"/>
      <name val="Gotham Rounded Book"/>
      <family val="3"/>
    </font>
    <font>
      <sz val="6.5"/>
      <name val="Gotham Rounded Book"/>
      <family val="3"/>
    </font>
    <font>
      <b/>
      <sz val="6"/>
      <name val="Gotham Rounded Book"/>
      <family val="3"/>
    </font>
    <font>
      <sz val="9"/>
      <name val="Gotham Rounded Book"/>
    </font>
    <font>
      <b/>
      <i/>
      <sz val="9"/>
      <name val="Gotham Rounded Book"/>
      <family val="3"/>
    </font>
    <font>
      <sz val="6.5"/>
      <name val="Arial"/>
      <family val="2"/>
    </font>
    <font>
      <b/>
      <sz val="7.5"/>
      <name val="Gotham Rounded Book"/>
      <family val="3"/>
    </font>
    <font>
      <sz val="7.5"/>
      <name val="Gotham Rounded Book"/>
      <family val="3"/>
    </font>
    <font>
      <sz val="8"/>
      <color theme="1"/>
      <name val="Gotham Rounded Book"/>
      <family val="3"/>
    </font>
    <font>
      <sz val="9"/>
      <color indexed="8"/>
      <name val="Century Gothic"/>
      <family val="2"/>
    </font>
    <font>
      <sz val="8"/>
      <color indexed="8"/>
      <name val="Gotham Rounded Book"/>
      <family val="3"/>
    </font>
    <font>
      <b/>
      <sz val="10"/>
      <name val="Gotham Rounded Book"/>
    </font>
    <font>
      <sz val="18"/>
      <color theme="3"/>
      <name val="Cambria"/>
      <family val="2"/>
      <scheme val="major"/>
    </font>
  </fonts>
  <fills count="38">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17">
    <xf numFmtId="0" fontId="0" fillId="0" borderId="0"/>
    <xf numFmtId="43" fontId="6"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25" fillId="0" borderId="0" applyFont="0" applyFill="0" applyBorder="0" applyAlignment="0" applyProtection="0"/>
    <xf numFmtId="0" fontId="8" fillId="0" borderId="0"/>
    <xf numFmtId="0" fontId="7" fillId="0" borderId="0"/>
    <xf numFmtId="0" fontId="7" fillId="0" borderId="0"/>
    <xf numFmtId="0" fontId="25" fillId="0" borderId="0"/>
    <xf numFmtId="0" fontId="7" fillId="0" borderId="0"/>
    <xf numFmtId="0" fontId="25" fillId="0" borderId="0"/>
    <xf numFmtId="0" fontId="6"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33" borderId="0" applyNumberFormat="0" applyBorder="0" applyAlignment="0" applyProtection="0"/>
    <xf numFmtId="0" fontId="30" fillId="3" borderId="0" applyNumberFormat="0" applyBorder="0" applyAlignment="0" applyProtection="0"/>
    <xf numFmtId="0" fontId="35" fillId="7" borderId="19" applyNumberFormat="0" applyAlignment="0" applyProtection="0"/>
    <xf numFmtId="0" fontId="37" fillId="8" borderId="22" applyNumberFormat="0" applyAlignment="0" applyProtection="0"/>
    <xf numFmtId="0" fontId="36" fillId="0" borderId="21" applyNumberFormat="0" applyFill="0" applyAlignment="0" applyProtection="0"/>
    <xf numFmtId="0" fontId="29" fillId="0" borderId="0" applyNumberFormat="0" applyFill="0" applyBorder="0" applyAlignment="0" applyProtection="0"/>
    <xf numFmtId="0" fontId="41" fillId="10"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33" fillId="6" borderId="19" applyNumberFormat="0" applyAlignment="0" applyProtection="0"/>
    <xf numFmtId="167" fontId="42" fillId="0" borderId="0" applyFont="0" applyFill="0" applyBorder="0" applyAlignment="0" applyProtection="0"/>
    <xf numFmtId="0" fontId="10" fillId="0" borderId="0"/>
    <xf numFmtId="0" fontId="31" fillId="4"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7" fillId="0" borderId="0" applyFont="0" applyFill="0" applyBorder="0" applyAlignment="0" applyProtection="0"/>
    <xf numFmtId="164" fontId="43" fillId="0" borderId="0" applyFont="0" applyFill="0" applyBorder="0" applyAlignment="0" applyProtection="0"/>
    <xf numFmtId="0" fontId="32" fillId="5"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43" fillId="0" borderId="0"/>
    <xf numFmtId="0" fontId="7" fillId="0" borderId="0"/>
    <xf numFmtId="0" fontId="45" fillId="0" borderId="0"/>
    <xf numFmtId="0" fontId="5" fillId="9" borderId="23" applyNumberFormat="0" applyFont="0" applyAlignment="0" applyProtection="0"/>
    <xf numFmtId="0" fontId="10" fillId="34" borderId="23" applyNumberFormat="0" applyFont="0" applyAlignment="0" applyProtection="0"/>
    <xf numFmtId="0" fontId="34" fillId="7" borderId="2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6" fillId="0" borderId="0" applyNumberFormat="0" applyFill="0" applyBorder="0" applyAlignment="0" applyProtection="0"/>
    <xf numFmtId="0" fontId="40" fillId="0" borderId="24" applyNumberFormat="0" applyFill="0" applyAlignment="0" applyProtection="0"/>
    <xf numFmtId="0" fontId="4" fillId="0" borderId="0"/>
    <xf numFmtId="0" fontId="3"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6" fillId="0" borderId="0"/>
    <xf numFmtId="0" fontId="6" fillId="0" borderId="0"/>
    <xf numFmtId="0" fontId="6" fillId="0" borderId="0"/>
    <xf numFmtId="0" fontId="2" fillId="0" borderId="0"/>
    <xf numFmtId="0" fontId="6" fillId="0" borderId="0"/>
    <xf numFmtId="0" fontId="2"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68"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6" fillId="0" borderId="0" applyFont="0" applyFill="0" applyBorder="0" applyAlignment="0" applyProtection="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9" borderId="23" applyNumberFormat="0" applyFont="0" applyAlignment="0" applyProtection="0"/>
    <xf numFmtId="0" fontId="62"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19" applyNumberFormat="0" applyAlignment="0" applyProtection="0"/>
    <xf numFmtId="0" fontId="34" fillId="7" borderId="20" applyNumberFormat="0" applyAlignment="0" applyProtection="0"/>
    <xf numFmtId="0" fontId="35" fillId="7" borderId="19" applyNumberFormat="0" applyAlignment="0" applyProtection="0"/>
    <xf numFmtId="0" fontId="36" fillId="0" borderId="21" applyNumberFormat="0" applyFill="0" applyAlignment="0" applyProtection="0"/>
    <xf numFmtId="0" fontId="37" fillId="8" borderId="22"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24" applyNumberFormat="0" applyFill="0" applyAlignment="0" applyProtection="0"/>
    <xf numFmtId="0" fontId="4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1" fillId="33" borderId="0" applyNumberFormat="0" applyBorder="0" applyAlignment="0" applyProtection="0"/>
    <xf numFmtId="0" fontId="1" fillId="0" borderId="0"/>
    <xf numFmtId="0" fontId="1" fillId="0" borderId="0"/>
    <xf numFmtId="0" fontId="1" fillId="9" borderId="23" applyNumberFormat="0" applyFont="0" applyAlignment="0" applyProtection="0"/>
    <xf numFmtId="43" fontId="1"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3" applyNumberFormat="0" applyFont="0" applyAlignment="0" applyProtection="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3" applyNumberFormat="0" applyFont="0" applyAlignment="0" applyProtection="0"/>
  </cellStyleXfs>
  <cellXfs count="815">
    <xf numFmtId="0" fontId="0" fillId="0" borderId="0" xfId="0"/>
    <xf numFmtId="0" fontId="11" fillId="0" borderId="0" xfId="0" applyFont="1"/>
    <xf numFmtId="0" fontId="17" fillId="0" borderId="0" xfId="0" applyFont="1" applyAlignment="1">
      <alignment horizontal="justify"/>
    </xf>
    <xf numFmtId="0" fontId="17" fillId="0" borderId="0" xfId="0" applyFont="1"/>
    <xf numFmtId="0" fontId="16" fillId="0" borderId="4" xfId="0" applyFont="1" applyBorder="1" applyAlignment="1">
      <alignment horizontal="center" vertical="center" wrapText="1"/>
    </xf>
    <xf numFmtId="0" fontId="14" fillId="0" borderId="0" xfId="0" applyFont="1" applyAlignment="1">
      <alignment horizontal="left" vertical="top"/>
    </xf>
    <xf numFmtId="0" fontId="14" fillId="0" borderId="0" xfId="0" applyFont="1" applyAlignment="1">
      <alignment vertical="top"/>
    </xf>
    <xf numFmtId="0" fontId="14" fillId="0" borderId="0" xfId="0" applyFont="1" applyAlignment="1">
      <alignment horizontal="center" vertical="top"/>
    </xf>
    <xf numFmtId="0" fontId="15" fillId="0" borderId="0" xfId="0" applyFont="1" applyAlignment="1">
      <alignment horizontal="left" vertical="top" indent="9"/>
    </xf>
    <xf numFmtId="0" fontId="15" fillId="0" borderId="0" xfId="0" applyFont="1" applyAlignment="1">
      <alignment vertical="top"/>
    </xf>
    <xf numFmtId="0" fontId="15" fillId="0" borderId="0" xfId="0" applyFont="1" applyAlignment="1">
      <alignment horizontal="center" vertical="top"/>
    </xf>
    <xf numFmtId="0" fontId="12" fillId="0" borderId="0" xfId="0" applyFont="1" applyFill="1" applyBorder="1" applyAlignment="1">
      <alignment horizontal="center" vertical="center" wrapText="1"/>
    </xf>
    <xf numFmtId="0" fontId="11" fillId="0" borderId="0" xfId="0" applyFont="1" applyFill="1"/>
    <xf numFmtId="0" fontId="13" fillId="0" borderId="0" xfId="0" applyFont="1"/>
    <xf numFmtId="0" fontId="11" fillId="0" borderId="1" xfId="0" applyFont="1" applyBorder="1"/>
    <xf numFmtId="0" fontId="13" fillId="0" borderId="1" xfId="0" applyFont="1" applyBorder="1" applyAlignment="1">
      <alignment horizontal="center"/>
    </xf>
    <xf numFmtId="0" fontId="11" fillId="0" borderId="3" xfId="0" applyFont="1" applyBorder="1"/>
    <xf numFmtId="0" fontId="14" fillId="0" borderId="0" xfId="0" applyFont="1"/>
    <xf numFmtId="0" fontId="16" fillId="0" borderId="0" xfId="0" applyFont="1"/>
    <xf numFmtId="0" fontId="11" fillId="0" borderId="0" xfId="12" applyFont="1" applyAlignment="1">
      <alignment wrapText="1"/>
    </xf>
    <xf numFmtId="0" fontId="11" fillId="0" borderId="0" xfId="12" applyFont="1"/>
    <xf numFmtId="0" fontId="11" fillId="0" borderId="0" xfId="13" applyFont="1" applyAlignment="1">
      <alignment wrapText="1"/>
    </xf>
    <xf numFmtId="0" fontId="11" fillId="0" borderId="0" xfId="13" applyFont="1"/>
    <xf numFmtId="0" fontId="14" fillId="0" borderId="0" xfId="12" applyFont="1" applyAlignment="1">
      <alignment horizontal="center" vertical="center" wrapText="1"/>
    </xf>
    <xf numFmtId="0" fontId="11" fillId="0" borderId="0" xfId="7" applyFont="1"/>
    <xf numFmtId="0" fontId="18" fillId="0" borderId="0" xfId="7" applyFont="1"/>
    <xf numFmtId="0" fontId="16" fillId="0" borderId="5" xfId="7" applyFont="1" applyBorder="1" applyAlignment="1">
      <alignment vertical="center" wrapText="1"/>
    </xf>
    <xf numFmtId="0" fontId="16" fillId="0" borderId="5" xfId="7" applyFont="1" applyBorder="1" applyAlignment="1">
      <alignment horizontal="justify" vertical="center" wrapText="1"/>
    </xf>
    <xf numFmtId="0" fontId="16" fillId="0" borderId="5" xfId="7" applyFont="1" applyBorder="1" applyAlignment="1">
      <alignment horizontal="center" vertical="center" wrapText="1"/>
    </xf>
    <xf numFmtId="0" fontId="16" fillId="0" borderId="4" xfId="7" applyFont="1" applyBorder="1" applyAlignment="1">
      <alignment horizontal="center" vertical="center" wrapText="1"/>
    </xf>
    <xf numFmtId="43" fontId="16" fillId="0" borderId="5" xfId="5" applyFont="1" applyBorder="1" applyAlignment="1">
      <alignment horizontal="center" vertical="center" wrapText="1"/>
    </xf>
    <xf numFmtId="43" fontId="16" fillId="0" borderId="4" xfId="5" applyFont="1" applyBorder="1" applyAlignment="1">
      <alignment horizontal="center" vertical="center" wrapText="1"/>
    </xf>
    <xf numFmtId="43" fontId="16" fillId="0" borderId="5" xfId="5" applyFont="1" applyBorder="1" applyAlignment="1">
      <alignment horizontal="justify" vertical="center" wrapText="1"/>
    </xf>
    <xf numFmtId="0" fontId="18" fillId="0" borderId="0" xfId="0" applyFont="1"/>
    <xf numFmtId="0" fontId="18" fillId="0" borderId="1" xfId="0" applyFont="1" applyBorder="1"/>
    <xf numFmtId="0" fontId="14" fillId="0" borderId="0" xfId="0" applyFont="1" applyAlignment="1">
      <alignment horizontal="right" vertical="top"/>
    </xf>
    <xf numFmtId="0" fontId="15" fillId="0" borderId="0" xfId="0" applyFont="1" applyAlignment="1">
      <alignment horizontal="right" vertical="top"/>
    </xf>
    <xf numFmtId="0" fontId="11" fillId="0" borderId="0" xfId="8" applyFont="1"/>
    <xf numFmtId="0" fontId="11" fillId="0" borderId="0" xfId="6" applyFont="1"/>
    <xf numFmtId="0" fontId="11" fillId="0" borderId="6" xfId="6" applyFont="1" applyBorder="1"/>
    <xf numFmtId="0" fontId="15" fillId="0" borderId="7" xfId="6" applyFont="1" applyBorder="1"/>
    <xf numFmtId="0" fontId="14" fillId="0" borderId="7" xfId="6" applyFont="1" applyBorder="1" applyAlignment="1">
      <alignment vertical="center"/>
    </xf>
    <xf numFmtId="0" fontId="17" fillId="0" borderId="0" xfId="6" applyFont="1" applyAlignment="1">
      <alignment horizontal="justify"/>
    </xf>
    <xf numFmtId="0" fontId="16" fillId="0" borderId="6" xfId="6" applyFont="1" applyFill="1" applyBorder="1" applyAlignment="1">
      <alignment vertical="center" wrapText="1"/>
    </xf>
    <xf numFmtId="0" fontId="16" fillId="0" borderId="0" xfId="6" applyFont="1" applyFill="1" applyBorder="1" applyAlignment="1">
      <alignment horizontal="center" vertical="center" wrapText="1"/>
    </xf>
    <xf numFmtId="0" fontId="16" fillId="0" borderId="0" xfId="6" applyFont="1"/>
    <xf numFmtId="0" fontId="15" fillId="0" borderId="0" xfId="6" applyFont="1"/>
    <xf numFmtId="0" fontId="21" fillId="0" borderId="0" xfId="6" applyFont="1"/>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16" fillId="0" borderId="7" xfId="0" applyFont="1" applyBorder="1" applyAlignment="1">
      <alignment horizontal="center"/>
    </xf>
    <xf numFmtId="2" fontId="18" fillId="0" borderId="7" xfId="0" applyNumberFormat="1" applyFont="1" applyBorder="1"/>
    <xf numFmtId="0" fontId="18" fillId="0" borderId="7" xfId="0" applyFont="1" applyBorder="1"/>
    <xf numFmtId="0" fontId="18" fillId="0" borderId="3" xfId="0" applyFont="1" applyBorder="1"/>
    <xf numFmtId="0" fontId="18" fillId="0" borderId="0" xfId="0" applyFont="1" applyAlignment="1">
      <alignment vertical="center"/>
    </xf>
    <xf numFmtId="43" fontId="18" fillId="0" borderId="1" xfId="0" applyNumberFormat="1" applyFont="1" applyBorder="1" applyAlignment="1">
      <alignment vertical="center"/>
    </xf>
    <xf numFmtId="0" fontId="18" fillId="0" borderId="1" xfId="0" applyFont="1" applyBorder="1" applyAlignment="1">
      <alignment vertical="center"/>
    </xf>
    <xf numFmtId="0" fontId="18" fillId="0" borderId="3" xfId="0" applyFont="1" applyBorder="1" applyAlignment="1">
      <alignment vertical="center"/>
    </xf>
    <xf numFmtId="0" fontId="16" fillId="0" borderId="1" xfId="0" applyFont="1" applyBorder="1" applyAlignment="1">
      <alignment horizontal="justify" vertical="center"/>
    </xf>
    <xf numFmtId="0" fontId="18" fillId="0" borderId="1" xfId="0" applyFont="1" applyBorder="1" applyAlignment="1">
      <alignment horizontal="justify" vertical="center"/>
    </xf>
    <xf numFmtId="2" fontId="18" fillId="0" borderId="1" xfId="0" applyNumberFormat="1" applyFont="1" applyBorder="1" applyAlignment="1">
      <alignment horizontal="justify" vertical="center"/>
    </xf>
    <xf numFmtId="0" fontId="18" fillId="0" borderId="10" xfId="0" applyFont="1" applyBorder="1" applyAlignment="1">
      <alignment horizontal="justify" vertical="center" wrapText="1"/>
    </xf>
    <xf numFmtId="0" fontId="16" fillId="0" borderId="2" xfId="0" applyFont="1" applyBorder="1" applyAlignment="1">
      <alignment horizontal="justify" vertical="center"/>
    </xf>
    <xf numFmtId="0" fontId="18" fillId="0" borderId="2" xfId="0" applyFont="1" applyBorder="1" applyAlignment="1">
      <alignment horizontal="justify" vertical="center"/>
    </xf>
    <xf numFmtId="0" fontId="18" fillId="0" borderId="9" xfId="0" applyFont="1" applyBorder="1" applyAlignment="1">
      <alignment horizontal="justify" vertical="center"/>
    </xf>
    <xf numFmtId="0" fontId="16" fillId="0" borderId="3" xfId="0" applyFont="1" applyBorder="1" applyAlignment="1">
      <alignment horizontal="justify" vertical="center"/>
    </xf>
    <xf numFmtId="0" fontId="18" fillId="0" borderId="3" xfId="0" applyFont="1" applyBorder="1" applyAlignment="1">
      <alignment horizontal="justify" vertical="center"/>
    </xf>
    <xf numFmtId="0" fontId="18" fillId="0" borderId="11" xfId="0" applyFont="1" applyBorder="1" applyAlignment="1">
      <alignment horizontal="justify" vertical="center"/>
    </xf>
    <xf numFmtId="0" fontId="16" fillId="0" borderId="12" xfId="0" applyFont="1" applyBorder="1" applyAlignment="1">
      <alignment horizontal="justify" vertical="center" wrapText="1"/>
    </xf>
    <xf numFmtId="0" fontId="18" fillId="0" borderId="4" xfId="0" applyFont="1" applyBorder="1" applyAlignment="1">
      <alignment horizontal="justify" vertical="center"/>
    </xf>
    <xf numFmtId="0" fontId="18" fillId="0" borderId="12" xfId="0" applyFont="1" applyBorder="1" applyAlignment="1">
      <alignment horizontal="justify" vertical="center"/>
    </xf>
    <xf numFmtId="2" fontId="16" fillId="0" borderId="11" xfId="0" quotePrefix="1" applyNumberFormat="1"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justify" vertical="center"/>
    </xf>
    <xf numFmtId="166" fontId="16" fillId="0" borderId="1" xfId="1" applyNumberFormat="1" applyFont="1" applyBorder="1" applyAlignment="1">
      <alignment horizontal="center" vertical="center"/>
    </xf>
    <xf numFmtId="166" fontId="18" fillId="0" borderId="1" xfId="1" applyNumberFormat="1" applyFont="1" applyBorder="1" applyAlignment="1">
      <alignment vertical="center"/>
    </xf>
    <xf numFmtId="43" fontId="18" fillId="0" borderId="1" xfId="1" applyFont="1" applyBorder="1" applyAlignment="1">
      <alignment vertical="center"/>
    </xf>
    <xf numFmtId="165" fontId="18" fillId="0" borderId="1" xfId="1" applyNumberFormat="1" applyFont="1" applyBorder="1" applyAlignment="1">
      <alignment vertical="center"/>
    </xf>
    <xf numFmtId="166" fontId="18" fillId="0" borderId="3" xfId="1" applyNumberFormat="1" applyFont="1" applyBorder="1" applyAlignment="1">
      <alignment vertical="center"/>
    </xf>
    <xf numFmtId="43" fontId="18" fillId="0" borderId="3" xfId="1" applyFont="1" applyBorder="1" applyAlignment="1">
      <alignment vertical="center"/>
    </xf>
    <xf numFmtId="165" fontId="18" fillId="0" borderId="3" xfId="1" applyNumberFormat="1" applyFont="1" applyBorder="1" applyAlignment="1">
      <alignment vertical="center"/>
    </xf>
    <xf numFmtId="0" fontId="16" fillId="0" borderId="0" xfId="0" applyFont="1" applyBorder="1" applyAlignment="1">
      <alignment horizontal="center" vertical="center"/>
    </xf>
    <xf numFmtId="0" fontId="18" fillId="0" borderId="0" xfId="0" applyFont="1" applyBorder="1" applyAlignment="1">
      <alignment horizontal="justify" vertical="center" wrapText="1"/>
    </xf>
    <xf numFmtId="0" fontId="18" fillId="0" borderId="13" xfId="0" applyFont="1" applyBorder="1" applyAlignment="1">
      <alignment horizontal="justify" vertical="center"/>
    </xf>
    <xf numFmtId="0" fontId="18" fillId="0" borderId="6" xfId="0" applyFont="1" applyBorder="1" applyAlignment="1">
      <alignment horizontal="justify" vertical="center"/>
    </xf>
    <xf numFmtId="0" fontId="18" fillId="0" borderId="0" xfId="0" applyFont="1" applyBorder="1" applyAlignment="1">
      <alignment horizontal="justify" vertical="center"/>
    </xf>
    <xf numFmtId="0" fontId="18" fillId="0" borderId="7" xfId="0" applyFont="1" applyBorder="1" applyAlignment="1">
      <alignment horizontal="justify" vertical="center"/>
    </xf>
    <xf numFmtId="0" fontId="16" fillId="0" borderId="0" xfId="0" quotePrefix="1" applyFont="1" applyBorder="1" applyAlignment="1">
      <alignment horizontal="center" vertical="center"/>
    </xf>
    <xf numFmtId="0" fontId="18" fillId="0" borderId="0" xfId="0" applyFont="1" applyAlignment="1">
      <alignment horizontal="justify" vertical="center"/>
    </xf>
    <xf numFmtId="0" fontId="11" fillId="0" borderId="0" xfId="0" applyFont="1" applyBorder="1"/>
    <xf numFmtId="0" fontId="14" fillId="0" borderId="0" xfId="0" applyFont="1" applyBorder="1" applyAlignment="1">
      <alignment vertical="center"/>
    </xf>
    <xf numFmtId="0" fontId="12" fillId="0" borderId="0" xfId="0" applyFont="1" applyAlignment="1">
      <alignment vertical="center"/>
    </xf>
    <xf numFmtId="0" fontId="16" fillId="0" borderId="1" xfId="8" applyFont="1" applyBorder="1" applyAlignment="1">
      <alignment horizontal="center" vertical="center"/>
    </xf>
    <xf numFmtId="0" fontId="18" fillId="0" borderId="0" xfId="8" applyFont="1" applyAlignment="1">
      <alignment vertical="center"/>
    </xf>
    <xf numFmtId="0" fontId="18" fillId="0" borderId="1" xfId="8" applyFont="1" applyBorder="1" applyAlignment="1">
      <alignment vertical="center"/>
    </xf>
    <xf numFmtId="166" fontId="18" fillId="0" borderId="1" xfId="2" applyNumberFormat="1" applyFont="1" applyBorder="1" applyAlignment="1">
      <alignment vertical="center"/>
    </xf>
    <xf numFmtId="43" fontId="18" fillId="0" borderId="1" xfId="2" applyFont="1" applyBorder="1" applyAlignment="1">
      <alignment vertical="center"/>
    </xf>
    <xf numFmtId="165" fontId="18" fillId="0" borderId="1" xfId="2" applyNumberFormat="1" applyFont="1" applyBorder="1" applyAlignment="1">
      <alignment vertical="center"/>
    </xf>
    <xf numFmtId="0" fontId="18" fillId="0" borderId="3" xfId="8" applyFont="1" applyBorder="1" applyAlignment="1">
      <alignment vertical="center"/>
    </xf>
    <xf numFmtId="166" fontId="18" fillId="0" borderId="3" xfId="2" applyNumberFormat="1" applyFont="1" applyBorder="1" applyAlignment="1">
      <alignment vertical="center"/>
    </xf>
    <xf numFmtId="43" fontId="18" fillId="0" borderId="3" xfId="2" applyFont="1" applyBorder="1" applyAlignment="1">
      <alignment vertical="center"/>
    </xf>
    <xf numFmtId="165" fontId="18" fillId="0" borderId="3" xfId="2" applyNumberFormat="1" applyFont="1" applyBorder="1" applyAlignment="1">
      <alignment vertical="center"/>
    </xf>
    <xf numFmtId="0" fontId="16" fillId="0" borderId="8" xfId="0" applyFont="1" applyBorder="1" applyAlignment="1">
      <alignment horizontal="justify" vertical="center"/>
    </xf>
    <xf numFmtId="0" fontId="16" fillId="0" borderId="4" xfId="0" applyFont="1" applyBorder="1" applyAlignment="1">
      <alignment horizontal="center" vertical="center"/>
    </xf>
    <xf numFmtId="0" fontId="22" fillId="0" borderId="0" xfId="0" applyFont="1" applyAlignment="1">
      <alignment vertical="center"/>
    </xf>
    <xf numFmtId="0" fontId="12" fillId="0" borderId="0" xfId="0" applyFont="1" applyAlignment="1">
      <alignment horizontal="left" vertical="center"/>
    </xf>
    <xf numFmtId="0" fontId="23" fillId="0" borderId="0" xfId="0" applyFont="1" applyBorder="1"/>
    <xf numFmtId="0" fontId="23" fillId="0" borderId="0" xfId="0" applyFont="1"/>
    <xf numFmtId="0" fontId="12" fillId="0" borderId="0" xfId="0" applyFont="1" applyBorder="1" applyAlignment="1">
      <alignment vertical="center"/>
    </xf>
    <xf numFmtId="0" fontId="11" fillId="0" borderId="0" xfId="8" applyFont="1" applyBorder="1"/>
    <xf numFmtId="0" fontId="18" fillId="0" borderId="4" xfId="12" applyFont="1" applyBorder="1" applyAlignment="1">
      <alignment horizontal="justify" vertical="center"/>
    </xf>
    <xf numFmtId="0" fontId="16" fillId="0" borderId="4" xfId="12" applyFont="1" applyBorder="1" applyAlignment="1">
      <alignment horizontal="center" vertical="center" wrapText="1"/>
    </xf>
    <xf numFmtId="0" fontId="16" fillId="2" borderId="4" xfId="0" applyFont="1" applyFill="1" applyBorder="1" applyAlignment="1">
      <alignment horizont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Continuous" vertical="center" wrapText="1"/>
    </xf>
    <xf numFmtId="0" fontId="16" fillId="2" borderId="12" xfId="0" applyFont="1" applyFill="1" applyBorder="1" applyAlignment="1">
      <alignment horizontal="centerContinuous" vertical="center" wrapText="1"/>
    </xf>
    <xf numFmtId="0" fontId="16" fillId="2" borderId="5" xfId="0" applyFont="1" applyFill="1" applyBorder="1" applyAlignment="1">
      <alignment horizontal="centerContinuous" vertical="center" wrapText="1"/>
    </xf>
    <xf numFmtId="0" fontId="17" fillId="2" borderId="12" xfId="0" applyFont="1" applyFill="1" applyBorder="1" applyAlignment="1">
      <alignment horizontal="centerContinuous" vertical="center" wrapText="1"/>
    </xf>
    <xf numFmtId="0" fontId="17" fillId="2" borderId="4" xfId="0" applyFont="1" applyFill="1" applyBorder="1" applyAlignment="1">
      <alignment horizontal="center" vertical="center" wrapText="1"/>
    </xf>
    <xf numFmtId="0" fontId="16" fillId="2" borderId="2" xfId="0" applyFont="1" applyFill="1" applyBorder="1" applyAlignment="1">
      <alignment horizontal="justify" vertical="center" wrapText="1"/>
    </xf>
    <xf numFmtId="0" fontId="16" fillId="2" borderId="3" xfId="0" applyFont="1" applyFill="1" applyBorder="1" applyAlignment="1">
      <alignment horizontal="justify" vertical="center" wrapText="1"/>
    </xf>
    <xf numFmtId="0" fontId="16" fillId="2" borderId="0" xfId="8" applyFont="1" applyFill="1" applyBorder="1" applyAlignment="1">
      <alignment horizontal="centerContinuous" vertical="center" wrapText="1"/>
    </xf>
    <xf numFmtId="0" fontId="16" fillId="2" borderId="11" xfId="8" applyFont="1" applyFill="1" applyBorder="1" applyAlignment="1">
      <alignment horizontal="centerContinuous" vertical="center" wrapText="1"/>
    </xf>
    <xf numFmtId="0" fontId="17" fillId="2" borderId="4" xfId="8" applyFont="1" applyFill="1" applyBorder="1" applyAlignment="1">
      <alignment horizontal="center" vertical="center" wrapText="1"/>
    </xf>
    <xf numFmtId="0" fontId="17" fillId="2" borderId="3" xfId="8" applyFont="1" applyFill="1" applyBorder="1" applyAlignment="1">
      <alignment horizontal="center" vertical="center" wrapText="1"/>
    </xf>
    <xf numFmtId="0" fontId="16" fillId="2" borderId="5"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12" applyFont="1" applyFill="1" applyBorder="1" applyAlignment="1">
      <alignment horizontal="center" vertical="center" wrapText="1"/>
    </xf>
    <xf numFmtId="0" fontId="16" fillId="2" borderId="7" xfId="12" applyFont="1" applyFill="1" applyBorder="1" applyAlignment="1">
      <alignment horizontal="center" vertical="center" wrapText="1"/>
    </xf>
    <xf numFmtId="0" fontId="11" fillId="0" borderId="0" xfId="0" applyFont="1" applyAlignment="1">
      <alignment vertical="center"/>
    </xf>
    <xf numFmtId="43" fontId="18" fillId="0" borderId="4" xfId="0" applyNumberFormat="1" applyFont="1" applyBorder="1" applyAlignment="1">
      <alignment vertical="center"/>
    </xf>
    <xf numFmtId="43" fontId="16" fillId="0" borderId="1" xfId="0" quotePrefix="1" applyNumberFormat="1" applyFont="1" applyBorder="1" applyAlignment="1">
      <alignment horizontal="center" vertical="center"/>
    </xf>
    <xf numFmtId="10" fontId="16" fillId="0" borderId="1" xfId="0" quotePrefix="1" applyNumberFormat="1" applyFont="1" applyBorder="1" applyAlignment="1">
      <alignment horizontal="center" vertical="center"/>
    </xf>
    <xf numFmtId="10" fontId="11" fillId="0" borderId="0" xfId="0" applyNumberFormat="1" applyFont="1"/>
    <xf numFmtId="10" fontId="16" fillId="2" borderId="13" xfId="0" applyNumberFormat="1" applyFont="1" applyFill="1" applyBorder="1" applyAlignment="1">
      <alignment horizontal="centerContinuous" vertical="center" wrapText="1"/>
    </xf>
    <xf numFmtId="10" fontId="18" fillId="0" borderId="1" xfId="1" applyNumberFormat="1" applyFont="1" applyBorder="1" applyAlignment="1">
      <alignment vertical="center"/>
    </xf>
    <xf numFmtId="10" fontId="18" fillId="0" borderId="3" xfId="1" applyNumberFormat="1" applyFont="1" applyBorder="1" applyAlignment="1">
      <alignment vertical="center"/>
    </xf>
    <xf numFmtId="3" fontId="16" fillId="0" borderId="1" xfId="0" quotePrefix="1" applyNumberFormat="1"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6" fillId="0" borderId="1" xfId="0" quotePrefix="1" applyFont="1" applyBorder="1" applyAlignment="1">
      <alignment horizontal="left" vertical="center" wrapText="1"/>
    </xf>
    <xf numFmtId="0" fontId="18" fillId="0" borderId="1" xfId="0" applyFont="1" applyBorder="1" applyAlignment="1">
      <alignment horizontal="center" vertical="center"/>
    </xf>
    <xf numFmtId="0" fontId="18" fillId="0" borderId="1" xfId="8" applyFont="1" applyBorder="1" applyAlignment="1">
      <alignment vertical="center" wrapText="1"/>
    </xf>
    <xf numFmtId="0" fontId="18" fillId="0" borderId="1" xfId="8" applyFont="1" applyBorder="1" applyAlignment="1">
      <alignment horizontal="center" vertical="center"/>
    </xf>
    <xf numFmtId="3" fontId="18" fillId="0" borderId="1" xfId="8" applyNumberFormat="1" applyFont="1" applyBorder="1" applyAlignment="1">
      <alignment horizontal="center" vertical="center"/>
    </xf>
    <xf numFmtId="9" fontId="18" fillId="0" borderId="1" xfId="2" applyNumberFormat="1" applyFont="1" applyBorder="1" applyAlignment="1">
      <alignment vertical="center"/>
    </xf>
    <xf numFmtId="43" fontId="18" fillId="0" borderId="1" xfId="2" applyNumberFormat="1" applyFont="1" applyBorder="1" applyAlignment="1">
      <alignment vertical="center"/>
    </xf>
    <xf numFmtId="0" fontId="16" fillId="0" borderId="1" xfId="0" applyFont="1" applyBorder="1" applyAlignment="1">
      <alignment horizontal="left" vertical="center" wrapText="1"/>
    </xf>
    <xf numFmtId="0" fontId="18" fillId="0" borderId="3" xfId="0" applyFont="1" applyBorder="1" applyAlignment="1">
      <alignment horizontal="center" vertical="center"/>
    </xf>
    <xf numFmtId="0" fontId="18" fillId="0" borderId="3" xfId="0" applyFont="1" applyBorder="1" applyAlignment="1">
      <alignment horizontal="left" vertical="center" wrapText="1"/>
    </xf>
    <xf numFmtId="43" fontId="11" fillId="0" borderId="0" xfId="0" applyNumberFormat="1" applyFont="1"/>
    <xf numFmtId="0" fontId="18" fillId="0" borderId="4" xfId="0" applyFont="1" applyBorder="1" applyAlignment="1">
      <alignment horizontal="center" vertical="center"/>
    </xf>
    <xf numFmtId="0" fontId="18" fillId="0" borderId="4" xfId="0" applyFont="1" applyBorder="1" applyAlignment="1">
      <alignment vertical="center" wrapText="1"/>
    </xf>
    <xf numFmtId="0" fontId="16" fillId="0" borderId="10" xfId="0" quotePrefix="1" applyFont="1" applyBorder="1" applyAlignment="1">
      <alignment horizontal="justify" vertical="center"/>
    </xf>
    <xf numFmtId="10" fontId="16" fillId="0" borderId="1" xfId="0" quotePrefix="1" applyNumberFormat="1" applyFont="1" applyFill="1" applyBorder="1" applyAlignment="1">
      <alignment horizontal="center" vertical="center"/>
    </xf>
    <xf numFmtId="43" fontId="47" fillId="0" borderId="1" xfId="2" applyNumberFormat="1" applyFont="1" applyBorder="1" applyAlignment="1">
      <alignment vertical="center"/>
    </xf>
    <xf numFmtId="43" fontId="47" fillId="0" borderId="1" xfId="2" applyFont="1" applyBorder="1" applyAlignment="1">
      <alignment vertical="center"/>
    </xf>
    <xf numFmtId="170" fontId="47" fillId="0" borderId="1" xfId="2" applyNumberFormat="1" applyFont="1" applyBorder="1" applyAlignment="1">
      <alignment vertical="center"/>
    </xf>
    <xf numFmtId="0" fontId="46" fillId="0" borderId="1" xfId="8" applyFont="1" applyBorder="1" applyAlignment="1">
      <alignment horizontal="center" vertical="center"/>
    </xf>
    <xf numFmtId="0" fontId="11" fillId="0" borderId="0" xfId="109" applyFont="1"/>
    <xf numFmtId="0" fontId="11" fillId="0" borderId="0" xfId="109" applyFont="1" applyBorder="1"/>
    <xf numFmtId="0" fontId="14" fillId="0" borderId="0" xfId="109" applyFont="1" applyBorder="1" applyAlignment="1">
      <alignment vertical="center"/>
    </xf>
    <xf numFmtId="0" fontId="16" fillId="0" borderId="8" xfId="109" applyFont="1" applyBorder="1" applyAlignment="1">
      <alignment horizontal="justify" vertical="center"/>
    </xf>
    <xf numFmtId="0" fontId="16" fillId="0" borderId="0" xfId="109" applyFont="1" applyBorder="1" applyAlignment="1">
      <alignment horizontal="center" vertical="center"/>
    </xf>
    <xf numFmtId="0" fontId="16" fillId="0" borderId="10" xfId="109" quotePrefix="1" applyFont="1" applyBorder="1" applyAlignment="1">
      <alignment horizontal="justify" vertical="center"/>
    </xf>
    <xf numFmtId="0" fontId="18" fillId="0" borderId="0" xfId="109" applyFont="1" applyAlignment="1">
      <alignment vertical="center"/>
    </xf>
    <xf numFmtId="0" fontId="14" fillId="0" borderId="0" xfId="109" applyFont="1" applyAlignment="1">
      <alignment horizontal="right" vertical="top"/>
    </xf>
    <xf numFmtId="0" fontId="14" fillId="0" borderId="0" xfId="109" applyFont="1" applyAlignment="1">
      <alignment horizontal="center" vertical="top"/>
    </xf>
    <xf numFmtId="0" fontId="15" fillId="0" borderId="0" xfId="109" applyFont="1" applyAlignment="1">
      <alignment horizontal="right" vertical="top"/>
    </xf>
    <xf numFmtId="0" fontId="15" fillId="0" borderId="0" xfId="109" applyFont="1" applyAlignment="1">
      <alignment horizontal="center" vertical="top"/>
    </xf>
    <xf numFmtId="166" fontId="18" fillId="0" borderId="1" xfId="2" applyNumberFormat="1" applyFont="1" applyFill="1" applyBorder="1" applyAlignment="1">
      <alignment vertical="center"/>
    </xf>
    <xf numFmtId="166" fontId="18" fillId="0" borderId="1" xfId="2" applyNumberFormat="1" applyFont="1" applyBorder="1" applyAlignment="1">
      <alignment horizontal="center" vertical="center"/>
    </xf>
    <xf numFmtId="9" fontId="18" fillId="0" borderId="1" xfId="2" applyNumberFormat="1" applyFont="1" applyBorder="1" applyAlignment="1">
      <alignment horizontal="center" vertical="center"/>
    </xf>
    <xf numFmtId="3" fontId="18" fillId="0" borderId="1" xfId="8" applyNumberFormat="1" applyFont="1" applyFill="1" applyBorder="1" applyAlignment="1">
      <alignment horizontal="center" vertical="center"/>
    </xf>
    <xf numFmtId="0" fontId="18" fillId="0" borderId="3" xfId="109" applyFont="1" applyBorder="1" applyAlignment="1">
      <alignment horizontal="justify" vertical="center" wrapText="1"/>
    </xf>
    <xf numFmtId="0" fontId="14" fillId="0" borderId="0" xfId="109" applyFont="1" applyBorder="1" applyAlignment="1">
      <alignment vertical="center"/>
    </xf>
    <xf numFmtId="0" fontId="15" fillId="0" borderId="0" xfId="8" applyFont="1"/>
    <xf numFmtId="0" fontId="49" fillId="0" borderId="34" xfId="0" applyFont="1" applyBorder="1" applyAlignment="1">
      <alignment horizontal="center" vertical="center" wrapText="1"/>
    </xf>
    <xf numFmtId="0" fontId="15" fillId="0" borderId="34" xfId="8" applyFont="1" applyBorder="1"/>
    <xf numFmtId="0" fontId="49" fillId="0" borderId="34" xfId="0" applyFont="1" applyBorder="1" applyAlignment="1"/>
    <xf numFmtId="0" fontId="14" fillId="0" borderId="0" xfId="8" applyFont="1"/>
    <xf numFmtId="0" fontId="49" fillId="0" borderId="0" xfId="0" applyFont="1" applyAlignment="1">
      <alignment horizontal="center" vertical="center" wrapText="1"/>
    </xf>
    <xf numFmtId="0" fontId="14" fillId="0" borderId="0" xfId="8" applyFont="1" applyAlignment="1">
      <alignment vertical="center" wrapText="1"/>
    </xf>
    <xf numFmtId="0" fontId="15" fillId="0" borderId="0" xfId="8" applyFont="1" applyAlignment="1">
      <alignment vertical="center" wrapText="1"/>
    </xf>
    <xf numFmtId="0" fontId="11" fillId="0" borderId="0" xfId="147" applyFont="1" applyFill="1"/>
    <xf numFmtId="0" fontId="11" fillId="0" borderId="0" xfId="147" applyFont="1"/>
    <xf numFmtId="0" fontId="12" fillId="0" borderId="7" xfId="147" applyFont="1" applyFill="1" applyBorder="1" applyAlignment="1">
      <alignment horizontal="center" vertical="center" wrapText="1"/>
    </xf>
    <xf numFmtId="0" fontId="50" fillId="0" borderId="7" xfId="147" applyFont="1" applyFill="1" applyBorder="1" applyAlignment="1">
      <alignment horizontal="center" vertical="center" wrapText="1"/>
    </xf>
    <xf numFmtId="0" fontId="16" fillId="36" borderId="12" xfId="147" applyFont="1" applyFill="1" applyBorder="1" applyAlignment="1">
      <alignment horizontal="center" vertical="center" wrapText="1"/>
    </xf>
    <xf numFmtId="0" fontId="50" fillId="36" borderId="12" xfId="147" applyFont="1" applyFill="1" applyBorder="1" applyAlignment="1">
      <alignment horizontal="center" vertical="center" wrapText="1"/>
    </xf>
    <xf numFmtId="0" fontId="14" fillId="0" borderId="4" xfId="147" applyFont="1" applyFill="1" applyBorder="1" applyAlignment="1">
      <alignment horizontal="center" vertical="center" wrapText="1"/>
    </xf>
    <xf numFmtId="3" fontId="14" fillId="0" borderId="4" xfId="108" applyNumberFormat="1" applyFont="1" applyFill="1" applyBorder="1" applyAlignment="1">
      <alignment horizontal="center" vertical="center" wrapText="1"/>
    </xf>
    <xf numFmtId="43" fontId="50" fillId="0" borderId="4" xfId="147" applyNumberFormat="1" applyFont="1" applyFill="1" applyBorder="1" applyAlignment="1">
      <alignment horizontal="center" vertical="center" wrapText="1"/>
    </xf>
    <xf numFmtId="43" fontId="17" fillId="0" borderId="4" xfId="147" applyNumberFormat="1" applyFont="1" applyFill="1" applyBorder="1" applyAlignment="1">
      <alignment horizontal="center" vertical="center" wrapText="1"/>
    </xf>
    <xf numFmtId="0" fontId="14" fillId="0" borderId="0" xfId="147" applyFont="1" applyFill="1" applyAlignment="1">
      <alignment vertical="center" wrapText="1"/>
    </xf>
    <xf numFmtId="0" fontId="14" fillId="35" borderId="0" xfId="147" applyFont="1" applyFill="1" applyAlignment="1">
      <alignment vertical="center" wrapText="1"/>
    </xf>
    <xf numFmtId="0" fontId="14" fillId="0" borderId="15" xfId="147" applyFont="1" applyBorder="1" applyAlignment="1">
      <alignment vertical="top"/>
    </xf>
    <xf numFmtId="0" fontId="14" fillId="0" borderId="0" xfId="147" applyFont="1" applyBorder="1" applyAlignment="1">
      <alignment vertical="top"/>
    </xf>
    <xf numFmtId="0" fontId="50" fillId="0" borderId="0" xfId="147" applyFont="1" applyBorder="1" applyAlignment="1">
      <alignment vertical="top"/>
    </xf>
    <xf numFmtId="0" fontId="14" fillId="0" borderId="10" xfId="147" applyFont="1" applyBorder="1" applyAlignment="1">
      <alignment vertical="top"/>
    </xf>
    <xf numFmtId="0" fontId="14" fillId="0" borderId="15" xfId="147" applyFont="1" applyBorder="1" applyAlignment="1">
      <alignment horizontal="justify" vertical="center" wrapText="1"/>
    </xf>
    <xf numFmtId="0" fontId="14" fillId="0" borderId="0" xfId="147" applyFont="1" applyBorder="1" applyAlignment="1">
      <alignment horizontal="justify" vertical="center" wrapText="1"/>
    </xf>
    <xf numFmtId="0" fontId="50" fillId="0" borderId="0" xfId="147" applyFont="1" applyBorder="1" applyAlignment="1">
      <alignment horizontal="justify" vertical="center" wrapText="1"/>
    </xf>
    <xf numFmtId="0" fontId="14" fillId="0" borderId="10" xfId="147" applyFont="1" applyBorder="1" applyAlignment="1">
      <alignment horizontal="justify" vertical="center" wrapText="1"/>
    </xf>
    <xf numFmtId="0" fontId="15" fillId="0" borderId="0" xfId="147" applyFont="1" applyBorder="1" applyAlignment="1">
      <alignment vertical="top" wrapText="1"/>
    </xf>
    <xf numFmtId="0" fontId="51" fillId="0" borderId="0" xfId="147" applyFont="1" applyBorder="1" applyAlignment="1">
      <alignment vertical="top" wrapText="1"/>
    </xf>
    <xf numFmtId="0" fontId="16" fillId="2" borderId="12" xfId="147" applyFont="1" applyFill="1" applyBorder="1" applyAlignment="1">
      <alignment horizontal="center" vertical="center" wrapText="1"/>
    </xf>
    <xf numFmtId="0" fontId="50" fillId="2" borderId="12" xfId="147" applyFont="1" applyFill="1" applyBorder="1" applyAlignment="1">
      <alignment horizontal="center" vertical="center" wrapText="1"/>
    </xf>
    <xf numFmtId="0" fontId="15" fillId="0" borderId="15" xfId="147" applyFont="1" applyBorder="1" applyAlignment="1">
      <alignment vertical="top" wrapText="1"/>
    </xf>
    <xf numFmtId="0" fontId="15" fillId="0" borderId="10" xfId="147" applyFont="1" applyBorder="1" applyAlignment="1">
      <alignment vertical="top" wrapText="1"/>
    </xf>
    <xf numFmtId="0" fontId="14" fillId="0" borderId="6" xfId="147" applyFont="1" applyBorder="1" applyAlignment="1">
      <alignment vertical="top"/>
    </xf>
    <xf numFmtId="0" fontId="50" fillId="0" borderId="6" xfId="147" applyFont="1" applyBorder="1" applyAlignment="1">
      <alignment vertical="top"/>
    </xf>
    <xf numFmtId="0" fontId="14" fillId="0" borderId="4" xfId="147" applyFont="1" applyFill="1" applyBorder="1" applyAlignment="1">
      <alignment horizontal="center" vertical="center"/>
    </xf>
    <xf numFmtId="3" fontId="14" fillId="0" borderId="4" xfId="108" applyNumberFormat="1" applyFont="1" applyFill="1" applyBorder="1" applyAlignment="1">
      <alignment horizontal="center" vertical="center"/>
    </xf>
    <xf numFmtId="43" fontId="52" fillId="0" borderId="4" xfId="147" applyNumberFormat="1" applyFont="1" applyFill="1" applyBorder="1" applyAlignment="1">
      <alignment horizontal="center" vertical="center"/>
    </xf>
    <xf numFmtId="43" fontId="17" fillId="0" borderId="4" xfId="147" applyNumberFormat="1" applyFont="1" applyFill="1" applyBorder="1" applyAlignment="1">
      <alignment horizontal="center" vertical="center"/>
    </xf>
    <xf numFmtId="0" fontId="14" fillId="0" borderId="0" xfId="147" applyFont="1" applyFill="1" applyAlignment="1">
      <alignment vertical="center"/>
    </xf>
    <xf numFmtId="0" fontId="14" fillId="35" borderId="0" xfId="147" applyFont="1" applyFill="1" applyAlignment="1">
      <alignment vertical="center"/>
    </xf>
    <xf numFmtId="0" fontId="15" fillId="0" borderId="14" xfId="147" applyFont="1" applyBorder="1" applyAlignment="1">
      <alignment horizontal="justify" vertical="center" wrapText="1"/>
    </xf>
    <xf numFmtId="0" fontId="11" fillId="0" borderId="6" xfId="147" applyFont="1" applyBorder="1" applyAlignment="1">
      <alignment horizontal="justify" vertical="center" wrapText="1"/>
    </xf>
    <xf numFmtId="0" fontId="51" fillId="0" borderId="6" xfId="147" applyFont="1" applyBorder="1" applyAlignment="1">
      <alignment horizontal="justify" vertical="center" wrapText="1"/>
    </xf>
    <xf numFmtId="0" fontId="11" fillId="0" borderId="11" xfId="147" applyFont="1" applyBorder="1" applyAlignment="1">
      <alignment horizontal="justify" vertical="center" wrapText="1"/>
    </xf>
    <xf numFmtId="0" fontId="15" fillId="0" borderId="13" xfId="147" applyFont="1" applyBorder="1" applyAlignment="1">
      <alignment horizontal="justify" vertical="center" wrapText="1"/>
    </xf>
    <xf numFmtId="0" fontId="11" fillId="0" borderId="13" xfId="147" applyFont="1" applyBorder="1" applyAlignment="1">
      <alignment horizontal="justify" vertical="center" wrapText="1"/>
    </xf>
    <xf numFmtId="0" fontId="51" fillId="0" borderId="13" xfId="147" applyFont="1" applyBorder="1" applyAlignment="1">
      <alignment horizontal="justify" vertical="center" wrapText="1"/>
    </xf>
    <xf numFmtId="0" fontId="15" fillId="0" borderId="0" xfId="147" applyFont="1" applyBorder="1" applyAlignment="1">
      <alignment horizontal="justify" vertical="center" wrapText="1"/>
    </xf>
    <xf numFmtId="0" fontId="11" fillId="0" borderId="0" xfId="147" applyFont="1" applyBorder="1" applyAlignment="1">
      <alignment horizontal="justify" vertical="center" wrapText="1"/>
    </xf>
    <xf numFmtId="0" fontId="51" fillId="0" borderId="0" xfId="147" applyFont="1" applyBorder="1" applyAlignment="1">
      <alignment horizontal="justify" vertical="center" wrapText="1"/>
    </xf>
    <xf numFmtId="0" fontId="11" fillId="0" borderId="0" xfId="147" applyFont="1" applyFill="1" applyBorder="1"/>
    <xf numFmtId="0" fontId="11" fillId="0" borderId="0" xfId="147" applyFont="1" applyBorder="1"/>
    <xf numFmtId="43" fontId="50" fillId="0" borderId="4" xfId="147" applyNumberFormat="1" applyFont="1" applyFill="1" applyBorder="1" applyAlignment="1">
      <alignment horizontal="center" vertical="center"/>
    </xf>
    <xf numFmtId="0" fontId="11" fillId="35" borderId="0" xfId="147" applyFont="1" applyFill="1"/>
    <xf numFmtId="0" fontId="14" fillId="0" borderId="0" xfId="147" applyFont="1" applyAlignment="1">
      <alignment vertical="center"/>
    </xf>
    <xf numFmtId="0" fontId="15" fillId="0" borderId="14" xfId="147" applyFont="1" applyBorder="1" applyAlignment="1">
      <alignment vertical="top" wrapText="1"/>
    </xf>
    <xf numFmtId="0" fontId="15" fillId="0" borderId="6" xfId="147" applyFont="1" applyBorder="1" applyAlignment="1">
      <alignment vertical="top" wrapText="1"/>
    </xf>
    <xf numFmtId="0" fontId="51" fillId="0" borderId="6" xfId="147" applyFont="1" applyBorder="1" applyAlignment="1">
      <alignment vertical="top" wrapText="1"/>
    </xf>
    <xf numFmtId="0" fontId="15" fillId="0" borderId="11" xfId="147" applyFont="1" applyBorder="1" applyAlignment="1">
      <alignment vertical="top" wrapText="1"/>
    </xf>
    <xf numFmtId="0" fontId="15" fillId="0" borderId="13" xfId="147" applyFont="1" applyBorder="1" applyAlignment="1">
      <alignment vertical="top" wrapText="1"/>
    </xf>
    <xf numFmtId="0" fontId="51" fillId="0" borderId="13" xfId="147" applyFont="1" applyBorder="1" applyAlignment="1">
      <alignment vertical="top" wrapText="1"/>
    </xf>
    <xf numFmtId="0" fontId="15" fillId="0" borderId="15" xfId="147" applyFont="1" applyBorder="1" applyAlignment="1">
      <alignment horizontal="justify" vertical="center" wrapText="1"/>
    </xf>
    <xf numFmtId="0" fontId="11" fillId="0" borderId="10" xfId="147" applyFont="1" applyBorder="1" applyAlignment="1">
      <alignment horizontal="justify" vertical="center" wrapText="1"/>
    </xf>
    <xf numFmtId="43" fontId="14" fillId="0" borderId="4" xfId="147" applyNumberFormat="1" applyFont="1" applyFill="1" applyBorder="1" applyAlignment="1">
      <alignment horizontal="center" vertical="center"/>
    </xf>
    <xf numFmtId="0" fontId="14" fillId="0" borderId="14" xfId="147" applyFont="1" applyBorder="1" applyAlignment="1">
      <alignment vertical="top"/>
    </xf>
    <xf numFmtId="0" fontId="14" fillId="0" borderId="11" xfId="147" applyFont="1" applyBorder="1" applyAlignment="1">
      <alignment vertical="top"/>
    </xf>
    <xf numFmtId="0" fontId="14" fillId="0" borderId="13" xfId="147" applyFont="1" applyBorder="1" applyAlignment="1">
      <alignment vertical="top"/>
    </xf>
    <xf numFmtId="0" fontId="50" fillId="0" borderId="13" xfId="147" applyFont="1" applyBorder="1" applyAlignment="1">
      <alignment vertical="top"/>
    </xf>
    <xf numFmtId="0" fontId="11" fillId="0" borderId="0" xfId="147" applyFont="1" applyFill="1" applyAlignment="1"/>
    <xf numFmtId="0" fontId="11" fillId="35" borderId="0" xfId="147" applyFont="1" applyFill="1" applyAlignment="1"/>
    <xf numFmtId="0" fontId="11" fillId="0" borderId="0" xfId="147" applyFont="1" applyFill="1" applyAlignment="1">
      <alignment horizontal="center"/>
    </xf>
    <xf numFmtId="0" fontId="11" fillId="0" borderId="0" xfId="147" applyFont="1" applyAlignment="1">
      <alignment horizontal="center"/>
    </xf>
    <xf numFmtId="0" fontId="53" fillId="0" borderId="6" xfId="147" applyFont="1" applyBorder="1" applyAlignment="1">
      <alignment vertical="top"/>
    </xf>
    <xf numFmtId="49" fontId="14" fillId="0" borderId="3" xfId="147" applyNumberFormat="1" applyFont="1" applyFill="1" applyBorder="1" applyAlignment="1">
      <alignment horizontal="center" vertical="center" wrapText="1"/>
    </xf>
    <xf numFmtId="49" fontId="14" fillId="0" borderId="5" xfId="147" applyNumberFormat="1" applyFont="1" applyFill="1" applyBorder="1" applyAlignment="1">
      <alignment horizontal="center" vertical="center" wrapText="1"/>
    </xf>
    <xf numFmtId="0" fontId="14" fillId="0" borderId="14" xfId="147" applyFont="1" applyFill="1" applyBorder="1" applyAlignment="1">
      <alignment horizontal="justify" vertical="center" wrapText="1"/>
    </xf>
    <xf numFmtId="0" fontId="14" fillId="0" borderId="6" xfId="147" applyFont="1" applyFill="1" applyBorder="1" applyAlignment="1">
      <alignment horizontal="justify" vertical="center" wrapText="1"/>
    </xf>
    <xf numFmtId="0" fontId="50" fillId="0" borderId="6" xfId="147" applyFont="1" applyFill="1" applyBorder="1" applyAlignment="1">
      <alignment horizontal="justify" vertical="center" wrapText="1"/>
    </xf>
    <xf numFmtId="0" fontId="14" fillId="0" borderId="11" xfId="147" applyFont="1" applyFill="1" applyBorder="1" applyAlignment="1">
      <alignment horizontal="justify" vertical="center" wrapText="1"/>
    </xf>
    <xf numFmtId="0" fontId="14" fillId="0" borderId="13" xfId="147" applyFont="1" applyFill="1" applyBorder="1" applyAlignment="1">
      <alignment horizontal="justify" vertical="center" wrapText="1"/>
    </xf>
    <xf numFmtId="0" fontId="50" fillId="0" borderId="13" xfId="147" applyFont="1" applyFill="1" applyBorder="1" applyAlignment="1">
      <alignment horizontal="justify" vertical="center" wrapText="1"/>
    </xf>
    <xf numFmtId="0" fontId="14" fillId="0" borderId="0" xfId="147" applyFont="1" applyFill="1" applyBorder="1" applyAlignment="1">
      <alignment horizontal="justify" vertical="center" wrapText="1"/>
    </xf>
    <xf numFmtId="0" fontId="50" fillId="0" borderId="0" xfId="147" applyFont="1" applyFill="1" applyBorder="1" applyAlignment="1">
      <alignment horizontal="justify" vertical="center" wrapText="1"/>
    </xf>
    <xf numFmtId="0" fontId="15" fillId="0" borderId="0" xfId="147" applyFont="1" applyFill="1" applyBorder="1" applyAlignment="1">
      <alignment vertical="top" wrapText="1"/>
    </xf>
    <xf numFmtId="0" fontId="51" fillId="0" borderId="0" xfId="147" applyFont="1" applyFill="1" applyBorder="1" applyAlignment="1">
      <alignment vertical="top" wrapText="1"/>
    </xf>
    <xf numFmtId="0" fontId="16" fillId="0" borderId="4" xfId="147" applyFont="1" applyFill="1" applyBorder="1" applyAlignment="1">
      <alignment horizontal="center" vertical="center" wrapText="1"/>
    </xf>
    <xf numFmtId="0" fontId="11" fillId="0" borderId="0" xfId="147" applyFont="1" applyFill="1" applyAlignment="1">
      <alignment horizontal="center" vertical="center" wrapText="1"/>
    </xf>
    <xf numFmtId="0" fontId="11" fillId="0" borderId="0" xfId="147" applyFont="1" applyAlignment="1">
      <alignment horizontal="center" vertical="center" wrapText="1"/>
    </xf>
    <xf numFmtId="0" fontId="14" fillId="0" borderId="14" xfId="147" applyFont="1" applyBorder="1" applyAlignment="1">
      <alignment horizontal="justify" vertical="center" wrapText="1"/>
    </xf>
    <xf numFmtId="0" fontId="14" fillId="0" borderId="6" xfId="147" applyFont="1" applyBorder="1" applyAlignment="1">
      <alignment horizontal="justify" vertical="center" wrapText="1"/>
    </xf>
    <xf numFmtId="0" fontId="50" fillId="0" borderId="6" xfId="147" applyFont="1" applyBorder="1" applyAlignment="1">
      <alignment horizontal="justify" vertical="center" wrapText="1"/>
    </xf>
    <xf numFmtId="0" fontId="14" fillId="0" borderId="11" xfId="147" applyFont="1" applyBorder="1" applyAlignment="1">
      <alignment horizontal="justify" vertical="center" wrapText="1"/>
    </xf>
    <xf numFmtId="0" fontId="14" fillId="0" borderId="35" xfId="147" applyFont="1" applyBorder="1" applyAlignment="1">
      <alignment vertical="top"/>
    </xf>
    <xf numFmtId="0" fontId="14" fillId="0" borderId="36" xfId="147" applyFont="1" applyBorder="1" applyAlignment="1">
      <alignment vertical="top"/>
    </xf>
    <xf numFmtId="0" fontId="50" fillId="0" borderId="36" xfId="147" applyFont="1" applyBorder="1" applyAlignment="1">
      <alignment vertical="top"/>
    </xf>
    <xf numFmtId="0" fontId="14" fillId="0" borderId="37" xfId="147" applyFont="1" applyBorder="1" applyAlignment="1">
      <alignment vertical="top"/>
    </xf>
    <xf numFmtId="0" fontId="14" fillId="0" borderId="6" xfId="147" applyFont="1" applyFill="1" applyBorder="1" applyAlignment="1">
      <alignment vertical="top"/>
    </xf>
    <xf numFmtId="0" fontId="50" fillId="0" borderId="6" xfId="147" applyFont="1" applyFill="1" applyBorder="1" applyAlignment="1">
      <alignment vertical="top"/>
    </xf>
    <xf numFmtId="49" fontId="14" fillId="0" borderId="4" xfId="147" applyNumberFormat="1" applyFont="1" applyFill="1" applyBorder="1" applyAlignment="1">
      <alignment horizontal="center" vertical="center" wrapText="1"/>
    </xf>
    <xf numFmtId="3" fontId="14" fillId="0" borderId="4" xfId="147" applyNumberFormat="1" applyFont="1" applyFill="1" applyBorder="1" applyAlignment="1">
      <alignment horizontal="center" vertical="center" wrapText="1"/>
    </xf>
    <xf numFmtId="0" fontId="14" fillId="0" borderId="15" xfId="147" applyFont="1" applyFill="1" applyBorder="1" applyAlignment="1">
      <alignment vertical="top"/>
    </xf>
    <xf numFmtId="0" fontId="14" fillId="0" borderId="0" xfId="147" applyFont="1" applyFill="1" applyBorder="1" applyAlignment="1">
      <alignment vertical="top"/>
    </xf>
    <xf numFmtId="0" fontId="50" fillId="0" borderId="0" xfId="147" applyFont="1" applyFill="1" applyBorder="1" applyAlignment="1">
      <alignment vertical="top"/>
    </xf>
    <xf numFmtId="0" fontId="14" fillId="0" borderId="10" xfId="147" applyFont="1" applyFill="1" applyBorder="1" applyAlignment="1">
      <alignment vertical="top"/>
    </xf>
    <xf numFmtId="0" fontId="11" fillId="0" borderId="0" xfId="147" applyFont="1" applyFill="1" applyAlignment="1">
      <alignment vertical="center" wrapText="1"/>
    </xf>
    <xf numFmtId="0" fontId="15" fillId="0" borderId="14" xfId="147" applyNumberFormat="1" applyFont="1" applyFill="1" applyBorder="1" applyAlignment="1">
      <alignment horizontal="left" vertical="top" wrapText="1"/>
    </xf>
    <xf numFmtId="0" fontId="15" fillId="0" borderId="6" xfId="147" applyNumberFormat="1" applyFont="1" applyFill="1" applyBorder="1" applyAlignment="1">
      <alignment horizontal="left" vertical="top" wrapText="1"/>
    </xf>
    <xf numFmtId="0" fontId="51" fillId="0" borderId="6" xfId="147" applyNumberFormat="1" applyFont="1" applyFill="1" applyBorder="1" applyAlignment="1">
      <alignment horizontal="left" vertical="top" wrapText="1"/>
    </xf>
    <xf numFmtId="0" fontId="15" fillId="0" borderId="11" xfId="147" applyNumberFormat="1" applyFont="1" applyFill="1" applyBorder="1" applyAlignment="1">
      <alignment horizontal="left" vertical="top" wrapText="1"/>
    </xf>
    <xf numFmtId="0" fontId="15" fillId="0" borderId="13" xfId="147" applyNumberFormat="1" applyFont="1" applyFill="1" applyBorder="1" applyAlignment="1">
      <alignment horizontal="left" vertical="top" wrapText="1"/>
    </xf>
    <xf numFmtId="0" fontId="51" fillId="0" borderId="13" xfId="147" applyNumberFormat="1" applyFont="1" applyFill="1" applyBorder="1" applyAlignment="1">
      <alignment horizontal="left" vertical="top" wrapText="1"/>
    </xf>
    <xf numFmtId="0" fontId="15" fillId="0" borderId="0" xfId="147" applyNumberFormat="1" applyFont="1" applyFill="1" applyBorder="1" applyAlignment="1">
      <alignment horizontal="left" vertical="top" wrapText="1"/>
    </xf>
    <xf numFmtId="0" fontId="51" fillId="0" borderId="0" xfId="147" applyNumberFormat="1" applyFont="1" applyFill="1" applyBorder="1" applyAlignment="1">
      <alignment horizontal="left" vertical="top" wrapText="1"/>
    </xf>
    <xf numFmtId="43" fontId="50" fillId="0" borderId="4" xfId="1" applyFont="1" applyFill="1" applyBorder="1" applyAlignment="1">
      <alignment horizontal="center" vertical="center" wrapText="1"/>
    </xf>
    <xf numFmtId="43" fontId="17" fillId="0" borderId="4" xfId="1" applyFont="1" applyFill="1" applyBorder="1" applyAlignment="1">
      <alignment horizontal="center" vertical="center" wrapText="1"/>
    </xf>
    <xf numFmtId="0" fontId="14" fillId="0" borderId="14" xfId="147" applyFont="1" applyFill="1" applyBorder="1" applyAlignment="1">
      <alignment vertical="top"/>
    </xf>
    <xf numFmtId="0" fontId="14" fillId="0" borderId="11" xfId="147" applyFont="1" applyFill="1" applyBorder="1" applyAlignment="1">
      <alignment vertical="top"/>
    </xf>
    <xf numFmtId="0" fontId="14" fillId="0" borderId="13" xfId="147" applyFont="1" applyBorder="1" applyAlignment="1">
      <alignment horizontal="justify" vertical="center" wrapText="1"/>
    </xf>
    <xf numFmtId="0" fontId="50" fillId="0" borderId="13" xfId="147" applyFont="1" applyBorder="1" applyAlignment="1">
      <alignment horizontal="justify" vertical="center" wrapText="1"/>
    </xf>
    <xf numFmtId="0" fontId="16" fillId="36" borderId="1" xfId="147" applyFont="1" applyFill="1" applyBorder="1" applyAlignment="1">
      <alignment horizontal="center" vertical="center" wrapText="1"/>
    </xf>
    <xf numFmtId="0" fontId="16" fillId="36" borderId="3" xfId="147" applyFont="1" applyFill="1" applyBorder="1" applyAlignment="1">
      <alignment horizontal="center" vertical="center" wrapText="1"/>
    </xf>
    <xf numFmtId="0" fontId="14" fillId="0" borderId="0" xfId="147" applyFont="1" applyAlignment="1">
      <alignment vertical="center" wrapText="1"/>
    </xf>
    <xf numFmtId="0" fontId="15" fillId="0" borderId="0" xfId="147" applyFont="1" applyBorder="1" applyAlignment="1">
      <alignment horizontal="justify" vertical="top" wrapText="1"/>
    </xf>
    <xf numFmtId="0" fontId="51" fillId="0" borderId="0" xfId="147" applyFont="1" applyBorder="1" applyAlignment="1">
      <alignment horizontal="justify" vertical="top" wrapText="1"/>
    </xf>
    <xf numFmtId="0" fontId="14" fillId="0" borderId="15" xfId="147" applyFont="1" applyBorder="1" applyAlignment="1">
      <alignment vertical="top" wrapText="1"/>
    </xf>
    <xf numFmtId="0" fontId="14" fillId="0" borderId="0" xfId="147" applyFont="1" applyBorder="1" applyAlignment="1">
      <alignment vertical="top" wrapText="1"/>
    </xf>
    <xf numFmtId="0" fontId="54" fillId="0" borderId="0" xfId="147" applyFont="1" applyBorder="1" applyAlignment="1">
      <alignment horizontal="center" vertical="top"/>
    </xf>
    <xf numFmtId="0" fontId="50" fillId="0" borderId="0" xfId="147" applyFont="1" applyBorder="1" applyAlignment="1">
      <alignment vertical="top" wrapText="1"/>
    </xf>
    <xf numFmtId="0" fontId="14" fillId="0" borderId="10" xfId="147" applyFont="1" applyBorder="1" applyAlignment="1">
      <alignment vertical="top" wrapText="1"/>
    </xf>
    <xf numFmtId="3" fontId="14" fillId="0" borderId="0" xfId="147" applyNumberFormat="1" applyFont="1" applyBorder="1" applyAlignment="1">
      <alignment vertical="top" wrapText="1"/>
    </xf>
    <xf numFmtId="3" fontId="15" fillId="0" borderId="0" xfId="147" applyNumberFormat="1" applyFont="1" applyBorder="1" applyAlignment="1">
      <alignment vertical="center" wrapText="1"/>
    </xf>
    <xf numFmtId="0" fontId="14" fillId="0" borderId="15" xfId="147" applyFont="1" applyFill="1" applyBorder="1" applyAlignment="1">
      <alignment vertical="top" wrapText="1"/>
    </xf>
    <xf numFmtId="0" fontId="14" fillId="0" borderId="0" xfId="147" applyFont="1" applyFill="1" applyBorder="1" applyAlignment="1">
      <alignment vertical="top" wrapText="1"/>
    </xf>
    <xf numFmtId="0" fontId="50" fillId="0" borderId="0" xfId="147" applyFont="1" applyFill="1" applyBorder="1" applyAlignment="1">
      <alignment vertical="top" wrapText="1"/>
    </xf>
    <xf numFmtId="0" fontId="14" fillId="0" borderId="10" xfId="147" applyFont="1" applyFill="1" applyBorder="1" applyAlignment="1">
      <alignment vertical="top" wrapText="1"/>
    </xf>
    <xf numFmtId="3" fontId="14" fillId="36" borderId="0" xfId="147" applyNumberFormat="1" applyFont="1" applyFill="1" applyBorder="1" applyAlignment="1">
      <alignment horizontal="center" vertical="top"/>
    </xf>
    <xf numFmtId="3" fontId="14" fillId="0" borderId="0" xfId="147" applyNumberFormat="1" applyFont="1" applyBorder="1" applyAlignment="1">
      <alignment vertical="top"/>
    </xf>
    <xf numFmtId="43" fontId="50" fillId="0" borderId="3" xfId="1" applyFont="1" applyFill="1" applyBorder="1" applyAlignment="1">
      <alignment horizontal="center" vertical="center" wrapText="1"/>
    </xf>
    <xf numFmtId="43" fontId="17" fillId="0" borderId="3" xfId="1" applyFont="1" applyFill="1" applyBorder="1" applyAlignment="1">
      <alignment horizontal="center" vertical="center" wrapText="1"/>
    </xf>
    <xf numFmtId="0" fontId="11" fillId="35" borderId="0" xfId="147" applyFont="1" applyFill="1" applyAlignment="1">
      <alignment horizontal="center"/>
    </xf>
    <xf numFmtId="0" fontId="11" fillId="0" borderId="8" xfId="147" applyFont="1" applyFill="1" applyBorder="1"/>
    <xf numFmtId="0" fontId="11" fillId="0" borderId="13" xfId="147" applyFont="1" applyFill="1" applyBorder="1"/>
    <xf numFmtId="0" fontId="51" fillId="0" borderId="13" xfId="147" applyFont="1" applyFill="1" applyBorder="1"/>
    <xf numFmtId="0" fontId="11" fillId="0" borderId="9" xfId="147" applyFont="1" applyFill="1" applyBorder="1"/>
    <xf numFmtId="0" fontId="14" fillId="0" borderId="14" xfId="147" applyFont="1" applyFill="1" applyBorder="1" applyAlignment="1">
      <alignment horizontal="justify" vertical="top" wrapText="1"/>
    </xf>
    <xf numFmtId="0" fontId="14" fillId="0" borderId="6" xfId="147" applyFont="1" applyFill="1" applyBorder="1" applyAlignment="1">
      <alignment horizontal="justify" vertical="top" wrapText="1"/>
    </xf>
    <xf numFmtId="0" fontId="50" fillId="0" borderId="6" xfId="147" applyFont="1" applyFill="1" applyBorder="1" applyAlignment="1">
      <alignment horizontal="justify" vertical="top" wrapText="1"/>
    </xf>
    <xf numFmtId="0" fontId="14" fillId="0" borderId="11" xfId="147" applyFont="1" applyFill="1" applyBorder="1" applyAlignment="1">
      <alignment horizontal="justify" vertical="top" wrapText="1"/>
    </xf>
    <xf numFmtId="0" fontId="14" fillId="0" borderId="13" xfId="147" applyFont="1" applyFill="1" applyBorder="1" applyAlignment="1">
      <alignment horizontal="justify" vertical="top" wrapText="1"/>
    </xf>
    <xf numFmtId="0" fontId="50" fillId="0" borderId="13" xfId="147" applyFont="1" applyFill="1" applyBorder="1" applyAlignment="1">
      <alignment horizontal="justify" vertical="top" wrapText="1"/>
    </xf>
    <xf numFmtId="0" fontId="14" fillId="0" borderId="0" xfId="147" applyFont="1" applyFill="1" applyBorder="1" applyAlignment="1">
      <alignment horizontal="justify" vertical="top" wrapText="1"/>
    </xf>
    <xf numFmtId="0" fontId="50" fillId="0" borderId="0" xfId="147" applyFont="1" applyFill="1" applyBorder="1" applyAlignment="1">
      <alignment horizontal="justify" vertical="top" wrapText="1"/>
    </xf>
    <xf numFmtId="0" fontId="16" fillId="37" borderId="12" xfId="147" applyFont="1" applyFill="1" applyBorder="1" applyAlignment="1">
      <alignment horizontal="center" vertical="center" wrapText="1"/>
    </xf>
    <xf numFmtId="0" fontId="50" fillId="37" borderId="12" xfId="147" applyFont="1" applyFill="1" applyBorder="1" applyAlignment="1">
      <alignment horizontal="center" vertical="center" wrapText="1"/>
    </xf>
    <xf numFmtId="0" fontId="54" fillId="0" borderId="0" xfId="147" applyFont="1" applyBorder="1" applyAlignment="1">
      <alignment vertical="top"/>
    </xf>
    <xf numFmtId="0" fontId="15" fillId="0" borderId="0" xfId="147" applyFont="1" applyBorder="1" applyAlignment="1">
      <alignment vertical="top"/>
    </xf>
    <xf numFmtId="0" fontId="15" fillId="0" borderId="0" xfId="147" applyFont="1" applyBorder="1" applyAlignment="1">
      <alignment horizontal="center" vertical="top"/>
    </xf>
    <xf numFmtId="0" fontId="48" fillId="0" borderId="0" xfId="147" applyFont="1" applyBorder="1" applyAlignment="1">
      <alignment vertical="top"/>
    </xf>
    <xf numFmtId="3" fontId="14" fillId="0" borderId="0" xfId="147" applyNumberFormat="1" applyFont="1" applyBorder="1" applyAlignment="1">
      <alignment horizontal="center" vertical="top"/>
    </xf>
    <xf numFmtId="0" fontId="15" fillId="0" borderId="10" xfId="147" applyFont="1" applyFill="1" applyBorder="1" applyAlignment="1">
      <alignment vertical="top" wrapText="1"/>
    </xf>
    <xf numFmtId="0" fontId="11" fillId="0" borderId="15" xfId="147" applyFont="1" applyBorder="1"/>
    <xf numFmtId="0" fontId="15" fillId="0" borderId="0" xfId="147" applyFont="1" applyBorder="1" applyAlignment="1">
      <alignment horizontal="left" vertical="center" wrapText="1" shrinkToFit="1"/>
    </xf>
    <xf numFmtId="0" fontId="6" fillId="0" borderId="0" xfId="147" applyBorder="1" applyAlignment="1">
      <alignment horizontal="left" wrapText="1" shrinkToFit="1"/>
    </xf>
    <xf numFmtId="0" fontId="54" fillId="36" borderId="0" xfId="147" applyFont="1" applyFill="1" applyBorder="1" applyAlignment="1">
      <alignment horizontal="center" vertical="top"/>
    </xf>
    <xf numFmtId="0" fontId="14" fillId="36" borderId="0" xfId="147" applyFont="1" applyFill="1" applyBorder="1" applyAlignment="1">
      <alignment horizontal="center" vertical="top"/>
    </xf>
    <xf numFmtId="0" fontId="14" fillId="36" borderId="0" xfId="147" applyFont="1" applyFill="1" applyBorder="1" applyAlignment="1">
      <alignment vertical="top"/>
    </xf>
    <xf numFmtId="43" fontId="50" fillId="0" borderId="4" xfId="1" applyFont="1" applyFill="1" applyBorder="1" applyAlignment="1">
      <alignment horizontal="center" vertical="center"/>
    </xf>
    <xf numFmtId="43" fontId="17" fillId="0" borderId="4" xfId="1" applyFont="1" applyFill="1" applyBorder="1" applyAlignment="1">
      <alignment horizontal="center" vertical="center"/>
    </xf>
    <xf numFmtId="0" fontId="11" fillId="37" borderId="0" xfId="147" applyFont="1" applyFill="1"/>
    <xf numFmtId="0" fontId="14" fillId="0" borderId="15" xfId="147" applyFont="1" applyFill="1" applyBorder="1" applyAlignment="1">
      <alignment horizontal="justify" vertical="top" wrapText="1"/>
    </xf>
    <xf numFmtId="0" fontId="14" fillId="0" borderId="0" xfId="147" applyFont="1" applyFill="1" applyBorder="1" applyAlignment="1">
      <alignment horizontal="justify" vertical="top"/>
    </xf>
    <xf numFmtId="0" fontId="50" fillId="0" borderId="0" xfId="147" applyFont="1" applyFill="1" applyBorder="1" applyAlignment="1">
      <alignment horizontal="justify" vertical="top"/>
    </xf>
    <xf numFmtId="0" fontId="14" fillId="0" borderId="10" xfId="147" applyFont="1" applyFill="1" applyBorder="1" applyAlignment="1">
      <alignment horizontal="justify" vertical="top"/>
    </xf>
    <xf numFmtId="0" fontId="11" fillId="36" borderId="0" xfId="147" applyFont="1" applyFill="1"/>
    <xf numFmtId="0" fontId="51" fillId="0" borderId="0" xfId="147" applyFont="1" applyBorder="1" applyAlignment="1">
      <alignment horizontal="center" vertical="top"/>
    </xf>
    <xf numFmtId="0" fontId="6" fillId="0" borderId="0" xfId="147" applyFont="1" applyBorder="1" applyAlignment="1">
      <alignment horizontal="justify" vertical="center" wrapText="1"/>
    </xf>
    <xf numFmtId="0" fontId="55" fillId="0" borderId="0" xfId="147" applyFont="1" applyBorder="1" applyAlignment="1">
      <alignment horizontal="justify" vertical="center" wrapText="1"/>
    </xf>
    <xf numFmtId="0" fontId="6" fillId="0" borderId="10" xfId="147" applyFont="1" applyBorder="1" applyAlignment="1">
      <alignment horizontal="justify" vertical="center" wrapText="1"/>
    </xf>
    <xf numFmtId="0" fontId="15" fillId="0" borderId="0" xfId="147" applyFont="1" applyBorder="1"/>
    <xf numFmtId="0" fontId="14" fillId="0" borderId="0" xfId="147" applyFont="1" applyBorder="1" applyAlignment="1">
      <alignment horizontal="center" vertical="center" wrapText="1"/>
    </xf>
    <xf numFmtId="0" fontId="48" fillId="0" borderId="0" xfId="147" applyFont="1" applyBorder="1" applyAlignment="1">
      <alignment horizontal="justify" vertical="center" wrapText="1"/>
    </xf>
    <xf numFmtId="0" fontId="48" fillId="0" borderId="10" xfId="147" applyFont="1" applyBorder="1" applyAlignment="1">
      <alignment horizontal="justify" vertical="center" wrapText="1"/>
    </xf>
    <xf numFmtId="0" fontId="15" fillId="0" borderId="0" xfId="147" applyFont="1" applyFill="1"/>
    <xf numFmtId="0" fontId="15" fillId="0" borderId="0" xfId="147" applyFont="1"/>
    <xf numFmtId="0" fontId="15" fillId="0" borderId="0" xfId="147" applyFont="1" applyBorder="1" applyAlignment="1">
      <alignment horizontal="center" vertical="center"/>
    </xf>
    <xf numFmtId="0" fontId="15" fillId="0" borderId="0" xfId="147" applyFont="1" applyFill="1" applyBorder="1"/>
    <xf numFmtId="0" fontId="15" fillId="0" borderId="0" xfId="147" applyFont="1" applyFill="1" applyBorder="1" applyAlignment="1">
      <alignment horizontal="center" vertical="center"/>
    </xf>
    <xf numFmtId="0" fontId="15" fillId="0" borderId="0" xfId="147" applyFont="1" applyBorder="1" applyAlignment="1">
      <alignment horizontal="left" vertical="justify"/>
    </xf>
    <xf numFmtId="3" fontId="15" fillId="0" borderId="0" xfId="147" applyNumberFormat="1" applyFont="1" applyBorder="1" applyAlignment="1">
      <alignment horizontal="center" vertical="top"/>
    </xf>
    <xf numFmtId="0" fontId="14" fillId="0" borderId="0" xfId="147" applyFont="1" applyBorder="1" applyAlignment="1">
      <alignment vertical="justify"/>
    </xf>
    <xf numFmtId="3" fontId="14" fillId="0" borderId="0" xfId="147" applyNumberFormat="1" applyFont="1" applyBorder="1" applyAlignment="1">
      <alignment horizontal="center" vertical="center"/>
    </xf>
    <xf numFmtId="0" fontId="56" fillId="0" borderId="4" xfId="147" applyFont="1" applyFill="1" applyBorder="1" applyAlignment="1">
      <alignment horizontal="center" vertical="center"/>
    </xf>
    <xf numFmtId="3" fontId="16" fillId="0" borderId="4" xfId="108" applyNumberFormat="1" applyFont="1" applyFill="1" applyBorder="1" applyAlignment="1">
      <alignment horizontal="center" vertical="center"/>
    </xf>
    <xf numFmtId="0" fontId="51" fillId="0" borderId="0" xfId="147" applyFont="1" applyBorder="1"/>
    <xf numFmtId="0" fontId="52" fillId="0" borderId="4" xfId="147" applyFont="1" applyFill="1" applyBorder="1" applyAlignment="1">
      <alignment horizontal="center" vertical="center" wrapText="1"/>
    </xf>
    <xf numFmtId="3" fontId="16" fillId="0" borderId="4" xfId="108" applyNumberFormat="1" applyFont="1" applyFill="1" applyBorder="1" applyAlignment="1">
      <alignment horizontal="center" vertical="center" wrapText="1"/>
    </xf>
    <xf numFmtId="0" fontId="11" fillId="35" borderId="0" xfId="147" applyFont="1" applyFill="1" applyAlignment="1">
      <alignment horizontal="center" vertical="center" wrapText="1"/>
    </xf>
    <xf numFmtId="0" fontId="51" fillId="0" borderId="0" xfId="147" applyFont="1"/>
    <xf numFmtId="0" fontId="46" fillId="0" borderId="4" xfId="0" applyFont="1" applyBorder="1" applyAlignment="1">
      <alignment horizontal="justify" vertical="center" wrapText="1"/>
    </xf>
    <xf numFmtId="0" fontId="18" fillId="0" borderId="4" xfId="0" applyFont="1" applyBorder="1" applyAlignment="1">
      <alignment horizontal="justify" vertical="center" wrapText="1"/>
    </xf>
    <xf numFmtId="0" fontId="11" fillId="0" borderId="4" xfId="0" applyFont="1" applyBorder="1" applyAlignment="1">
      <alignment horizontal="justify" vertical="center" wrapText="1"/>
    </xf>
    <xf numFmtId="0" fontId="16" fillId="0" borderId="4" xfId="158" applyFont="1" applyBorder="1" applyAlignment="1">
      <alignment horizontal="justify" vertical="center" wrapText="1"/>
    </xf>
    <xf numFmtId="0" fontId="18" fillId="0" borderId="4" xfId="158" quotePrefix="1" applyFont="1" applyBorder="1" applyAlignment="1">
      <alignment horizontal="center" vertical="center" wrapText="1"/>
    </xf>
    <xf numFmtId="0" fontId="18" fillId="0" borderId="4" xfId="158" quotePrefix="1" applyFont="1" applyBorder="1" applyAlignment="1">
      <alignment horizontal="justify" vertical="center" wrapText="1"/>
    </xf>
    <xf numFmtId="0" fontId="15" fillId="0" borderId="0" xfId="158" quotePrefix="1" applyFont="1" applyBorder="1" applyAlignment="1">
      <alignment vertical="center"/>
    </xf>
    <xf numFmtId="0" fontId="11" fillId="0" borderId="0" xfId="158" applyFont="1" applyAlignment="1"/>
    <xf numFmtId="0" fontId="11" fillId="0" borderId="0" xfId="158" applyFont="1"/>
    <xf numFmtId="2" fontId="18" fillId="0" borderId="4" xfId="158" applyNumberFormat="1" applyFont="1" applyFill="1" applyBorder="1" applyAlignment="1">
      <alignment horizontal="center" vertical="center" wrapText="1"/>
    </xf>
    <xf numFmtId="0" fontId="18" fillId="0" borderId="4" xfId="158" applyFont="1" applyBorder="1" applyAlignment="1">
      <alignment horizontal="center" vertical="center" wrapText="1"/>
    </xf>
    <xf numFmtId="0" fontId="15" fillId="0" borderId="0" xfId="158" quotePrefix="1" applyFont="1" applyBorder="1" applyAlignment="1">
      <alignment horizontal="justify" vertical="center"/>
    </xf>
    <xf numFmtId="0" fontId="16" fillId="0" borderId="4" xfId="158" applyFont="1" applyBorder="1" applyAlignment="1">
      <alignment horizontal="center" vertical="center" wrapText="1"/>
    </xf>
    <xf numFmtId="0" fontId="57" fillId="0" borderId="4" xfId="158" quotePrefix="1" applyFont="1" applyBorder="1" applyAlignment="1">
      <alignment horizontal="justify" vertical="center" wrapText="1"/>
    </xf>
    <xf numFmtId="0" fontId="16" fillId="0" borderId="4" xfId="158" applyFont="1" applyBorder="1" applyAlignment="1">
      <alignment horizontal="left" vertical="center" wrapText="1"/>
    </xf>
    <xf numFmtId="171" fontId="18" fillId="0" borderId="4" xfId="158" quotePrefix="1" applyNumberFormat="1" applyFont="1" applyFill="1" applyBorder="1" applyAlignment="1">
      <alignment horizontal="center" vertical="center" wrapText="1"/>
    </xf>
    <xf numFmtId="0" fontId="18" fillId="0" borderId="4" xfId="158" quotePrefix="1" applyFont="1" applyBorder="1" applyAlignment="1">
      <alignment vertical="center" wrapText="1"/>
    </xf>
    <xf numFmtId="43" fontId="18" fillId="0" borderId="4" xfId="12" applyNumberFormat="1" applyFont="1" applyBorder="1" applyAlignment="1">
      <alignment horizontal="justify" vertical="center"/>
    </xf>
    <xf numFmtId="43" fontId="47" fillId="0" borderId="4" xfId="12" applyNumberFormat="1" applyFont="1" applyBorder="1" applyAlignment="1">
      <alignment horizontal="justify" vertical="center"/>
    </xf>
    <xf numFmtId="43" fontId="59" fillId="0" borderId="4" xfId="0" applyNumberFormat="1" applyFont="1" applyFill="1" applyBorder="1" applyAlignment="1">
      <alignment horizontal="right" vertical="center" wrapText="1"/>
    </xf>
    <xf numFmtId="43" fontId="59" fillId="0" borderId="4" xfId="0" applyNumberFormat="1" applyFont="1" applyFill="1" applyBorder="1" applyAlignment="1">
      <alignment vertical="center" wrapText="1"/>
    </xf>
    <xf numFmtId="0" fontId="58" fillId="0" borderId="4" xfId="0" applyFont="1" applyFill="1" applyBorder="1" applyAlignment="1">
      <alignment horizontal="center" vertical="center" wrapText="1"/>
    </xf>
    <xf numFmtId="0" fontId="58" fillId="0" borderId="4" xfId="0" applyFont="1" applyFill="1" applyBorder="1" applyAlignment="1">
      <alignment horizontal="justify" vertical="center" wrapText="1"/>
    </xf>
    <xf numFmtId="172" fontId="18" fillId="0" borderId="4" xfId="0" applyNumberFormat="1" applyFont="1" applyBorder="1" applyAlignment="1">
      <alignment horizontal="right" vertical="center" wrapText="1"/>
    </xf>
    <xf numFmtId="4" fontId="18" fillId="0" borderId="4" xfId="0" applyNumberFormat="1" applyFont="1" applyBorder="1" applyAlignment="1">
      <alignment horizontal="right" vertical="center" wrapText="1"/>
    </xf>
    <xf numFmtId="0" fontId="60" fillId="0" borderId="4" xfId="0" applyFont="1" applyFill="1" applyBorder="1" applyAlignment="1">
      <alignment horizontal="center" vertical="center" wrapText="1"/>
    </xf>
    <xf numFmtId="0" fontId="60" fillId="0" borderId="4" xfId="0" applyFont="1" applyFill="1" applyBorder="1" applyAlignment="1">
      <alignment horizontal="justify" vertical="center" wrapText="1"/>
    </xf>
    <xf numFmtId="4" fontId="61" fillId="0" borderId="1" xfId="0" applyNumberFormat="1" applyFont="1" applyBorder="1"/>
    <xf numFmtId="0" fontId="18" fillId="0" borderId="4" xfId="12" applyFont="1" applyFill="1" applyBorder="1" applyAlignment="1">
      <alignment horizontal="justify" vertical="center" wrapText="1"/>
    </xf>
    <xf numFmtId="43" fontId="18" fillId="0" borderId="4" xfId="111" quotePrefix="1" applyFont="1" applyFill="1" applyBorder="1" applyAlignment="1">
      <alignment horizontal="center" vertical="center"/>
    </xf>
    <xf numFmtId="43" fontId="18" fillId="0" borderId="4" xfId="0" quotePrefix="1" applyNumberFormat="1" applyFont="1" applyBorder="1" applyAlignment="1">
      <alignment horizontal="center" vertical="center"/>
    </xf>
    <xf numFmtId="0" fontId="18" fillId="0" borderId="4" xfId="0" quotePrefix="1" applyFont="1" applyFill="1" applyBorder="1" applyAlignment="1">
      <alignment horizontal="justify" vertical="center" wrapText="1"/>
    </xf>
    <xf numFmtId="43" fontId="18" fillId="0" borderId="4" xfId="111" applyFont="1" applyFill="1" applyBorder="1" applyAlignment="1">
      <alignment horizontal="justify" vertical="center"/>
    </xf>
    <xf numFmtId="0" fontId="18" fillId="0" borderId="4" xfId="0" applyFont="1" applyFill="1" applyBorder="1" applyAlignment="1">
      <alignment horizontal="justify" vertical="center" wrapText="1"/>
    </xf>
    <xf numFmtId="43" fontId="18" fillId="0" borderId="4" xfId="111" applyFont="1" applyBorder="1" applyAlignment="1">
      <alignment horizontal="justify" vertical="center"/>
    </xf>
    <xf numFmtId="0" fontId="18" fillId="0" borderId="1" xfId="0" applyFont="1" applyBorder="1" applyAlignment="1">
      <alignment horizontal="justify" vertical="center" wrapText="1"/>
    </xf>
    <xf numFmtId="43" fontId="18" fillId="0" borderId="39" xfId="0" quotePrefix="1" applyNumberFormat="1" applyFont="1" applyFill="1" applyBorder="1" applyAlignment="1">
      <alignment horizontal="center" vertical="center" wrapText="1"/>
    </xf>
    <xf numFmtId="3" fontId="18" fillId="0" borderId="39" xfId="0" quotePrefix="1" applyNumberFormat="1" applyFont="1" applyFill="1" applyBorder="1" applyAlignment="1">
      <alignment horizontal="center" vertical="center" wrapText="1"/>
    </xf>
    <xf numFmtId="3" fontId="18" fillId="0" borderId="39" xfId="0" applyNumberFormat="1" applyFont="1" applyFill="1" applyBorder="1" applyAlignment="1">
      <alignment horizontal="center" vertical="center" wrapText="1"/>
    </xf>
    <xf numFmtId="0" fontId="11" fillId="0" borderId="0" xfId="0" applyFont="1" applyAlignment="1">
      <alignment wrapText="1"/>
    </xf>
    <xf numFmtId="0" fontId="16" fillId="0" borderId="41" xfId="0" applyFont="1" applyBorder="1" applyAlignment="1">
      <alignment horizontal="center" vertical="center"/>
    </xf>
    <xf numFmtId="0" fontId="16" fillId="0" borderId="42" xfId="0" applyFont="1" applyBorder="1" applyAlignment="1">
      <alignment horizontal="justify" vertical="center"/>
    </xf>
    <xf numFmtId="43" fontId="16" fillId="0" borderId="42" xfId="0" applyNumberFormat="1" applyFont="1" applyBorder="1" applyAlignment="1">
      <alignment horizontal="justify" vertical="center"/>
    </xf>
    <xf numFmtId="0" fontId="18" fillId="0" borderId="43" xfId="0" applyFont="1" applyBorder="1" applyAlignment="1">
      <alignment horizontal="justify" vertical="center" wrapText="1"/>
    </xf>
    <xf numFmtId="0" fontId="18" fillId="0" borderId="38" xfId="0" quotePrefix="1" applyNumberFormat="1" applyFont="1" applyFill="1" applyBorder="1" applyAlignment="1">
      <alignment horizontal="justify" vertical="center" wrapText="1"/>
    </xf>
    <xf numFmtId="0" fontId="18" fillId="0" borderId="40" xfId="0" applyNumberFormat="1" applyFont="1" applyFill="1" applyBorder="1" applyAlignment="1">
      <alignment horizontal="justify" vertical="center" wrapText="1"/>
    </xf>
    <xf numFmtId="0" fontId="18" fillId="0" borderId="40" xfId="0" applyNumberFormat="1" applyFont="1" applyBorder="1" applyAlignment="1">
      <alignment horizontal="justify"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11" fillId="0" borderId="0" xfId="147" applyFont="1" applyAlignment="1">
      <alignment horizontal="left"/>
    </xf>
    <xf numFmtId="0" fontId="17" fillId="0" borderId="0" xfId="147" applyFont="1"/>
    <xf numFmtId="0" fontId="16" fillId="2" borderId="2" xfId="147" applyFont="1" applyFill="1" applyBorder="1" applyAlignment="1">
      <alignment horizontal="centerContinuous" vertical="center"/>
    </xf>
    <xf numFmtId="0" fontId="15" fillId="0" borderId="0" xfId="147" applyFont="1" applyAlignment="1">
      <alignment vertical="top"/>
    </xf>
    <xf numFmtId="0" fontId="11" fillId="0" borderId="0" xfId="147" applyFont="1" applyAlignment="1">
      <alignment vertical="center"/>
    </xf>
    <xf numFmtId="43" fontId="18" fillId="0" borderId="1" xfId="0" quotePrefix="1" applyNumberFormat="1" applyFont="1" applyFill="1" applyBorder="1" applyAlignment="1">
      <alignment horizontal="center" vertical="center" wrapText="1"/>
    </xf>
    <xf numFmtId="0" fontId="15" fillId="0" borderId="0" xfId="147" applyFont="1" applyAlignment="1">
      <alignment horizontal="center" vertical="center"/>
    </xf>
    <xf numFmtId="0" fontId="16" fillId="0" borderId="14" xfId="147" applyFont="1" applyBorder="1" applyAlignment="1">
      <alignment horizontal="center" vertical="center" wrapText="1"/>
    </xf>
    <xf numFmtId="0" fontId="18" fillId="0" borderId="10" xfId="147" applyFont="1" applyBorder="1" applyAlignment="1">
      <alignment horizontal="justify" vertical="top" wrapText="1"/>
    </xf>
    <xf numFmtId="0" fontId="16" fillId="0" borderId="0" xfId="147" applyFont="1" applyBorder="1" applyAlignment="1">
      <alignment horizontal="justify" vertical="top" wrapText="1"/>
    </xf>
    <xf numFmtId="43" fontId="18" fillId="0" borderId="3" xfId="147" applyNumberFormat="1" applyFont="1" applyBorder="1" applyAlignment="1">
      <alignment vertical="center"/>
    </xf>
    <xf numFmtId="0" fontId="16" fillId="2" borderId="4" xfId="147" applyFont="1" applyFill="1" applyBorder="1" applyAlignment="1">
      <alignment horizontal="center" vertical="center" wrapText="1"/>
    </xf>
    <xf numFmtId="0" fontId="17" fillId="0" borderId="0" xfId="147" applyFont="1" applyAlignment="1">
      <alignment horizontal="justify"/>
    </xf>
    <xf numFmtId="0" fontId="14" fillId="0" borderId="0" xfId="147" applyFont="1" applyAlignment="1">
      <alignment vertical="top"/>
    </xf>
    <xf numFmtId="43" fontId="16" fillId="0" borderId="4" xfId="147" quotePrefix="1" applyNumberFormat="1" applyFont="1" applyBorder="1" applyAlignment="1">
      <alignment horizontal="center" vertical="center"/>
    </xf>
    <xf numFmtId="0" fontId="16" fillId="0" borderId="4" xfId="147" applyFont="1" applyBorder="1" applyAlignment="1">
      <alignment horizontal="center" vertical="center"/>
    </xf>
    <xf numFmtId="0" fontId="16" fillId="2" borderId="4" xfId="147" applyFont="1" applyFill="1" applyBorder="1" applyAlignment="1">
      <alignment horizontal="center" wrapText="1"/>
    </xf>
    <xf numFmtId="0" fontId="15" fillId="0" borderId="0" xfId="147" applyFont="1" applyAlignment="1">
      <alignment horizontal="center" vertical="top"/>
    </xf>
    <xf numFmtId="0" fontId="15" fillId="0" borderId="0" xfId="147" applyFont="1" applyAlignment="1">
      <alignment horizontal="left" vertical="top" indent="9"/>
    </xf>
    <xf numFmtId="0" fontId="14" fillId="0" borderId="0" xfId="147" applyFont="1" applyAlignment="1">
      <alignment horizontal="center" vertical="top"/>
    </xf>
    <xf numFmtId="0" fontId="14" fillId="0" borderId="0" xfId="147" applyFont="1" applyAlignment="1">
      <alignment horizontal="center" vertical="center"/>
    </xf>
    <xf numFmtId="0" fontId="18" fillId="0" borderId="7" xfId="147" applyFont="1" applyBorder="1" applyAlignment="1">
      <alignment horizontal="justify" vertical="top" wrapText="1"/>
    </xf>
    <xf numFmtId="0" fontId="16" fillId="0" borderId="6" xfId="147" applyFont="1" applyBorder="1" applyAlignment="1">
      <alignment horizontal="justify" vertical="top" wrapText="1"/>
    </xf>
    <xf numFmtId="0" fontId="16" fillId="0" borderId="2" xfId="147" applyFont="1" applyBorder="1" applyAlignment="1">
      <alignment horizontal="center" vertical="center"/>
    </xf>
    <xf numFmtId="0" fontId="16" fillId="0" borderId="7" xfId="147" applyFont="1" applyBorder="1" applyAlignment="1">
      <alignment horizontal="justify" vertical="top" wrapText="1"/>
    </xf>
    <xf numFmtId="0" fontId="16" fillId="0" borderId="1" xfId="147" applyFont="1" applyBorder="1" applyAlignment="1">
      <alignment horizontal="center" vertical="top"/>
    </xf>
    <xf numFmtId="0" fontId="16" fillId="0" borderId="3" xfId="147" applyFont="1" applyBorder="1" applyAlignment="1">
      <alignment horizontal="center" vertical="top"/>
    </xf>
    <xf numFmtId="43" fontId="18" fillId="0" borderId="1" xfId="147" applyNumberFormat="1" applyFont="1" applyBorder="1" applyAlignment="1">
      <alignment vertical="center"/>
    </xf>
    <xf numFmtId="0" fontId="18" fillId="0" borderId="0" xfId="147" applyFont="1"/>
    <xf numFmtId="0" fontId="16" fillId="0" borderId="6" xfId="147" quotePrefix="1" applyFont="1" applyBorder="1" applyAlignment="1">
      <alignment horizontal="justify" vertical="top" wrapText="1"/>
    </xf>
    <xf numFmtId="43" fontId="17" fillId="0" borderId="3" xfId="147" quotePrefix="1" applyNumberFormat="1" applyFont="1" applyBorder="1" applyAlignment="1">
      <alignment horizontal="center" vertical="center" wrapText="1"/>
    </xf>
    <xf numFmtId="0" fontId="16" fillId="0" borderId="3" xfId="147" applyFont="1" applyBorder="1" applyAlignment="1">
      <alignment horizontal="center" vertical="center" wrapText="1"/>
    </xf>
    <xf numFmtId="43" fontId="47" fillId="0" borderId="1" xfId="0" applyNumberFormat="1" applyFont="1" applyBorder="1" applyAlignment="1">
      <alignment horizontal="justify" vertical="center"/>
    </xf>
    <xf numFmtId="43" fontId="18" fillId="0" borderId="2" xfId="0" quotePrefix="1" applyNumberFormat="1" applyFont="1" applyFill="1" applyBorder="1" applyAlignment="1">
      <alignment horizontal="center" vertical="center" wrapText="1"/>
    </xf>
    <xf numFmtId="0" fontId="16" fillId="0" borderId="0" xfId="147" applyFont="1"/>
    <xf numFmtId="0" fontId="16" fillId="0" borderId="4" xfId="147" applyFont="1" applyBorder="1" applyAlignment="1">
      <alignment horizontal="center" vertical="center" wrapText="1"/>
    </xf>
    <xf numFmtId="0" fontId="18" fillId="0" borderId="12" xfId="147" applyFont="1" applyBorder="1" applyAlignment="1">
      <alignment horizontal="justify" vertical="top" wrapText="1"/>
    </xf>
    <xf numFmtId="43" fontId="18" fillId="0" borderId="4" xfId="147" applyNumberFormat="1" applyFont="1" applyBorder="1" applyAlignment="1">
      <alignment vertical="center"/>
    </xf>
    <xf numFmtId="0" fontId="16" fillId="0" borderId="3" xfId="147" applyFont="1" applyBorder="1" applyAlignment="1">
      <alignment horizontal="center" wrapText="1"/>
    </xf>
    <xf numFmtId="0" fontId="14" fillId="0" borderId="0" xfId="147" applyFont="1" applyAlignment="1">
      <alignment horizontal="left" vertical="top"/>
    </xf>
    <xf numFmtId="0" fontId="16" fillId="0" borderId="5" xfId="147" applyFont="1" applyBorder="1" applyAlignment="1">
      <alignment horizontal="center" vertical="center" wrapText="1"/>
    </xf>
    <xf numFmtId="0" fontId="16" fillId="0" borderId="1" xfId="147" applyFont="1" applyBorder="1" applyAlignment="1">
      <alignment horizontal="center" vertical="center" wrapText="1"/>
    </xf>
    <xf numFmtId="43" fontId="16" fillId="0" borderId="3" xfId="147" quotePrefix="1" applyNumberFormat="1" applyFont="1" applyBorder="1" applyAlignment="1">
      <alignment horizontal="center" vertical="center"/>
    </xf>
    <xf numFmtId="0" fontId="16" fillId="0" borderId="1" xfId="147" applyFont="1" applyBorder="1" applyAlignment="1">
      <alignment horizontal="center" vertical="center"/>
    </xf>
    <xf numFmtId="0" fontId="18" fillId="0" borderId="11" xfId="147" applyFont="1" applyBorder="1" applyAlignment="1">
      <alignment horizontal="justify" vertical="top" wrapText="1"/>
    </xf>
    <xf numFmtId="43" fontId="16" fillId="0" borderId="3" xfId="147" quotePrefix="1" applyNumberFormat="1" applyFont="1" applyBorder="1" applyAlignment="1">
      <alignment horizontal="center" vertical="center" wrapText="1"/>
    </xf>
    <xf numFmtId="0" fontId="16" fillId="0" borderId="1" xfId="147" quotePrefix="1" applyFont="1" applyBorder="1" applyAlignment="1">
      <alignment horizontal="center"/>
    </xf>
    <xf numFmtId="43" fontId="18" fillId="0" borderId="0" xfId="0" applyNumberFormat="1" applyFont="1"/>
    <xf numFmtId="0" fontId="18" fillId="0" borderId="1" xfId="0" applyFont="1" applyBorder="1" applyAlignment="1">
      <alignment horizontal="justify" vertical="center" wrapText="1"/>
    </xf>
    <xf numFmtId="0" fontId="16" fillId="0" borderId="10" xfId="109" quotePrefix="1" applyFont="1" applyBorder="1" applyAlignment="1">
      <alignment horizontal="justify" vertical="center"/>
    </xf>
    <xf numFmtId="0" fontId="14" fillId="0" borderId="0" xfId="147" applyFont="1" applyFill="1" applyBorder="1" applyAlignment="1">
      <alignment vertical="top"/>
    </xf>
    <xf numFmtId="0" fontId="16" fillId="0" borderId="1" xfId="0" quotePrefix="1" applyFont="1" applyBorder="1" applyAlignment="1">
      <alignment horizontal="justify" vertical="center" wrapText="1"/>
    </xf>
    <xf numFmtId="0" fontId="18" fillId="0" borderId="3" xfId="0" applyFont="1" applyBorder="1" applyAlignment="1">
      <alignment horizontal="justify" vertical="center" wrapText="1"/>
    </xf>
    <xf numFmtId="0" fontId="16" fillId="0" borderId="3" xfId="0" quotePrefix="1" applyFont="1" applyBorder="1" applyAlignment="1">
      <alignment horizontal="center" vertical="center"/>
    </xf>
    <xf numFmtId="3" fontId="16" fillId="0" borderId="3" xfId="0" quotePrefix="1" applyNumberFormat="1" applyFont="1" applyBorder="1" applyAlignment="1">
      <alignment horizontal="center" vertical="center"/>
    </xf>
    <xf numFmtId="10" fontId="16" fillId="0" borderId="3" xfId="0" quotePrefix="1" applyNumberFormat="1" applyFont="1" applyBorder="1" applyAlignment="1">
      <alignment horizontal="center" vertical="center"/>
    </xf>
    <xf numFmtId="43" fontId="16" fillId="0" borderId="3" xfId="0" quotePrefix="1" applyNumberFormat="1" applyFont="1" applyBorder="1" applyAlignment="1">
      <alignment horizontal="center" vertical="center"/>
    </xf>
    <xf numFmtId="10" fontId="16" fillId="0" borderId="3" xfId="0" quotePrefix="1" applyNumberFormat="1" applyFont="1" applyFill="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12" fillId="0" borderId="6"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xf numFmtId="0" fontId="18" fillId="0" borderId="14" xfId="147" applyFont="1" applyBorder="1" applyAlignment="1">
      <alignment horizontal="justify" vertical="top" wrapText="1"/>
    </xf>
    <xf numFmtId="0" fontId="18" fillId="0" borderId="11" xfId="147" applyFont="1" applyBorder="1" applyAlignment="1">
      <alignment horizontal="justify" vertical="top" wrapText="1"/>
    </xf>
    <xf numFmtId="0" fontId="18" fillId="0" borderId="15" xfId="147" applyFont="1" applyBorder="1" applyAlignment="1">
      <alignment horizontal="justify" vertical="top" wrapText="1"/>
    </xf>
    <xf numFmtId="0" fontId="18" fillId="0" borderId="10" xfId="147" applyFont="1" applyBorder="1" applyAlignment="1">
      <alignment horizontal="justify" vertical="top" wrapText="1"/>
    </xf>
    <xf numFmtId="0" fontId="18" fillId="0" borderId="5" xfId="147" applyFont="1" applyBorder="1" applyAlignment="1">
      <alignment horizontal="justify" vertical="top" wrapText="1"/>
    </xf>
    <xf numFmtId="0" fontId="18" fillId="0" borderId="12" xfId="147" applyFont="1" applyBorder="1" applyAlignment="1">
      <alignment horizontal="justify" vertical="top" wrapText="1"/>
    </xf>
    <xf numFmtId="0" fontId="18" fillId="0" borderId="8" xfId="147" applyFont="1" applyBorder="1" applyAlignment="1">
      <alignment horizontal="justify" vertical="top" wrapText="1"/>
    </xf>
    <xf numFmtId="0" fontId="18" fillId="0" borderId="9" xfId="147" applyFont="1" applyBorder="1" applyAlignment="1">
      <alignment horizontal="justify" vertical="top" wrapText="1"/>
    </xf>
    <xf numFmtId="0" fontId="12" fillId="2" borderId="5" xfId="147" applyFont="1" applyFill="1" applyBorder="1" applyAlignment="1">
      <alignment horizontal="center" vertical="center" wrapText="1"/>
    </xf>
    <xf numFmtId="0" fontId="12" fillId="2" borderId="7" xfId="147" applyFont="1" applyFill="1" applyBorder="1" applyAlignment="1">
      <alignment horizontal="center" vertical="center" wrapText="1"/>
    </xf>
    <xf numFmtId="0" fontId="12" fillId="2" borderId="12" xfId="147" applyFont="1" applyFill="1" applyBorder="1" applyAlignment="1">
      <alignment horizontal="center" vertical="center" wrapText="1"/>
    </xf>
    <xf numFmtId="0" fontId="14" fillId="0" borderId="5" xfId="147" applyFont="1" applyBorder="1" applyAlignment="1">
      <alignment horizontal="justify" vertical="center"/>
    </xf>
    <xf numFmtId="0" fontId="14" fillId="0" borderId="7" xfId="147" applyFont="1" applyBorder="1" applyAlignment="1">
      <alignment horizontal="justify" vertical="center"/>
    </xf>
    <xf numFmtId="0" fontId="14" fillId="0" borderId="12" xfId="147" applyFont="1" applyBorder="1" applyAlignment="1">
      <alignment horizontal="justify" vertical="center"/>
    </xf>
    <xf numFmtId="0" fontId="16" fillId="2" borderId="2" xfId="147" applyFont="1" applyFill="1" applyBorder="1" applyAlignment="1">
      <alignment horizontal="center" vertical="center" wrapText="1"/>
    </xf>
    <xf numFmtId="0" fontId="16" fillId="2" borderId="3" xfId="147" applyFont="1" applyFill="1" applyBorder="1" applyAlignment="1">
      <alignment horizontal="center" vertical="center" wrapText="1"/>
    </xf>
    <xf numFmtId="0" fontId="16" fillId="2" borderId="5" xfId="147" applyFont="1" applyFill="1" applyBorder="1" applyAlignment="1">
      <alignment horizontal="center" vertical="center"/>
    </xf>
    <xf numFmtId="0" fontId="16" fillId="2" borderId="7" xfId="147" applyFont="1" applyFill="1" applyBorder="1" applyAlignment="1">
      <alignment horizontal="center" vertical="center"/>
    </xf>
    <xf numFmtId="0" fontId="16" fillId="2" borderId="12" xfId="147" applyFont="1" applyFill="1" applyBorder="1" applyAlignment="1">
      <alignment horizontal="center" vertical="center"/>
    </xf>
    <xf numFmtId="0" fontId="16" fillId="2" borderId="8" xfId="147" applyFont="1" applyFill="1" applyBorder="1" applyAlignment="1">
      <alignment horizontal="justify" vertical="center" wrapText="1"/>
    </xf>
    <xf numFmtId="0" fontId="16" fillId="2" borderId="9" xfId="147" applyFont="1" applyFill="1" applyBorder="1" applyAlignment="1">
      <alignment horizontal="justify" vertical="center" wrapText="1"/>
    </xf>
    <xf numFmtId="0" fontId="16" fillId="2" borderId="14" xfId="147" applyFont="1" applyFill="1" applyBorder="1" applyAlignment="1">
      <alignment horizontal="justify" vertical="center" wrapText="1"/>
    </xf>
    <xf numFmtId="0" fontId="16" fillId="2" borderId="11" xfId="147" applyFont="1" applyFill="1" applyBorder="1" applyAlignment="1">
      <alignment horizontal="justify" vertical="center" wrapText="1"/>
    </xf>
    <xf numFmtId="0" fontId="16"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5" xfId="0" applyFont="1" applyBorder="1" applyAlignment="1">
      <alignment horizontal="justify" vertical="center"/>
    </xf>
    <xf numFmtId="0" fontId="14" fillId="0" borderId="7" xfId="0" applyFont="1" applyBorder="1" applyAlignment="1">
      <alignment horizontal="justify" vertical="center"/>
    </xf>
    <xf numFmtId="0" fontId="14" fillId="0" borderId="12" xfId="0" applyFont="1" applyBorder="1" applyAlignment="1">
      <alignment horizontal="justify" vertical="center"/>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6" fillId="2" borderId="8"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6" fillId="2" borderId="11" xfId="0" applyFont="1" applyFill="1" applyBorder="1" applyAlignment="1">
      <alignment horizontal="justify" vertical="center" wrapText="1"/>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7"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10" fontId="12" fillId="2" borderId="7" xfId="0" applyNumberFormat="1" applyFont="1" applyFill="1" applyBorder="1" applyAlignment="1">
      <alignment horizontal="center" vertical="center" wrapText="1"/>
    </xf>
    <xf numFmtId="10" fontId="14" fillId="0" borderId="7" xfId="0" applyNumberFormat="1" applyFont="1" applyBorder="1" applyAlignment="1">
      <alignment horizontal="justify"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2" xfId="0" applyFont="1" applyFill="1" applyBorder="1" applyAlignment="1">
      <alignment horizontal="center" wrapText="1"/>
    </xf>
    <xf numFmtId="0" fontId="17" fillId="2" borderId="3" xfId="0" applyFont="1" applyFill="1" applyBorder="1" applyAlignment="1">
      <alignment horizontal="center" wrapText="1"/>
    </xf>
    <xf numFmtId="10" fontId="17" fillId="2" borderId="2" xfId="0" applyNumberFormat="1" applyFont="1" applyFill="1" applyBorder="1" applyAlignment="1">
      <alignment horizontal="center" vertical="center" wrapText="1"/>
    </xf>
    <xf numFmtId="10" fontId="17"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8" fillId="0" borderId="1" xfId="0" applyFont="1" applyBorder="1" applyAlignment="1">
      <alignment horizontal="justify" vertical="center" wrapText="1"/>
    </xf>
    <xf numFmtId="0" fontId="0" fillId="0" borderId="1" xfId="0" applyBorder="1" applyAlignment="1">
      <alignment horizontal="justify" vertical="center" wrapText="1"/>
    </xf>
    <xf numFmtId="0" fontId="12" fillId="2" borderId="8" xfId="8" applyFont="1" applyFill="1" applyBorder="1" applyAlignment="1">
      <alignment horizontal="center" vertical="center" wrapText="1"/>
    </xf>
    <xf numFmtId="0" fontId="12" fillId="2" borderId="13" xfId="8" applyFont="1" applyFill="1" applyBorder="1" applyAlignment="1">
      <alignment horizontal="center" vertical="center" wrapText="1"/>
    </xf>
    <xf numFmtId="0" fontId="12" fillId="2" borderId="9" xfId="8" applyFont="1" applyFill="1" applyBorder="1" applyAlignment="1">
      <alignment horizontal="center" vertical="center" wrapText="1"/>
    </xf>
    <xf numFmtId="0" fontId="12" fillId="2" borderId="14"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11"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4" fillId="0" borderId="5" xfId="8" applyFont="1" applyBorder="1" applyAlignment="1">
      <alignment horizontal="justify" vertical="center"/>
    </xf>
    <xf numFmtId="0" fontId="14" fillId="0" borderId="7" xfId="8" applyFont="1" applyBorder="1" applyAlignment="1">
      <alignment horizontal="justify" vertical="center"/>
    </xf>
    <xf numFmtId="0" fontId="14" fillId="0" borderId="12" xfId="8" applyFont="1" applyBorder="1" applyAlignment="1">
      <alignment horizontal="justify" vertical="center"/>
    </xf>
    <xf numFmtId="0" fontId="16" fillId="2" borderId="2" xfId="8" applyFont="1" applyFill="1" applyBorder="1" applyAlignment="1">
      <alignment horizontal="center" vertical="center"/>
    </xf>
    <xf numFmtId="0" fontId="16" fillId="2" borderId="1" xfId="8" applyFont="1" applyFill="1" applyBorder="1" applyAlignment="1">
      <alignment horizontal="center" vertical="center"/>
    </xf>
    <xf numFmtId="0" fontId="16" fillId="2" borderId="3" xfId="8" applyFont="1" applyFill="1" applyBorder="1" applyAlignment="1">
      <alignment horizontal="center" vertical="center"/>
    </xf>
    <xf numFmtId="0" fontId="16" fillId="2" borderId="1" xfId="8" applyFont="1" applyFill="1" applyBorder="1" applyAlignment="1">
      <alignment horizontal="center" vertical="center" wrapText="1"/>
    </xf>
    <xf numFmtId="0" fontId="18" fillId="2" borderId="1" xfId="8" applyFont="1" applyFill="1" applyBorder="1" applyAlignment="1">
      <alignment horizontal="center" vertical="center" wrapText="1"/>
    </xf>
    <xf numFmtId="0" fontId="18" fillId="2" borderId="3" xfId="8" applyFont="1" applyFill="1" applyBorder="1" applyAlignment="1">
      <alignment horizontal="center" vertical="center" wrapText="1"/>
    </xf>
    <xf numFmtId="0" fontId="16" fillId="2" borderId="5" xfId="8" applyFont="1" applyFill="1" applyBorder="1" applyAlignment="1">
      <alignment horizontal="center" vertical="center" wrapText="1"/>
    </xf>
    <xf numFmtId="0" fontId="16" fillId="2" borderId="7" xfId="8" applyFont="1" applyFill="1" applyBorder="1" applyAlignment="1">
      <alignment horizontal="center" vertical="center" wrapText="1"/>
    </xf>
    <xf numFmtId="0" fontId="16" fillId="2" borderId="12" xfId="8" applyFont="1" applyFill="1" applyBorder="1" applyAlignment="1">
      <alignment horizontal="center" vertical="center" wrapText="1"/>
    </xf>
    <xf numFmtId="0" fontId="17" fillId="2" borderId="5" xfId="8" applyFont="1" applyFill="1" applyBorder="1" applyAlignment="1">
      <alignment horizontal="center" vertical="center" wrapText="1"/>
    </xf>
    <xf numFmtId="0" fontId="17" fillId="2" borderId="12" xfId="8" applyFont="1" applyFill="1" applyBorder="1" applyAlignment="1">
      <alignment horizontal="center" vertical="center" wrapText="1"/>
    </xf>
    <xf numFmtId="0" fontId="17" fillId="2" borderId="5" xfId="8" applyFont="1" applyFill="1" applyBorder="1" applyAlignment="1">
      <alignment horizontal="center" wrapText="1"/>
    </xf>
    <xf numFmtId="0" fontId="17" fillId="2" borderId="7" xfId="8" applyFont="1" applyFill="1" applyBorder="1" applyAlignment="1">
      <alignment horizontal="center" wrapText="1"/>
    </xf>
    <xf numFmtId="0" fontId="17" fillId="2" borderId="12" xfId="8" applyFont="1" applyFill="1" applyBorder="1" applyAlignment="1">
      <alignment horizontal="center" wrapText="1"/>
    </xf>
    <xf numFmtId="0" fontId="14" fillId="36" borderId="26" xfId="8" applyFont="1" applyFill="1" applyBorder="1" applyAlignment="1">
      <alignment horizontal="center" vertical="center" wrapText="1"/>
    </xf>
    <xf numFmtId="0" fontId="48" fillId="36" borderId="27" xfId="0" applyFont="1" applyFill="1" applyBorder="1" applyAlignment="1">
      <alignment horizontal="center" vertical="center" wrapText="1"/>
    </xf>
    <xf numFmtId="0" fontId="48" fillId="36" borderId="28" xfId="0" applyFont="1" applyFill="1" applyBorder="1" applyAlignment="1">
      <alignment horizontal="center" vertical="center" wrapText="1"/>
    </xf>
    <xf numFmtId="0" fontId="48" fillId="36" borderId="29" xfId="0" applyFont="1" applyFill="1" applyBorder="1" applyAlignment="1">
      <alignment horizontal="center" vertical="center" wrapText="1"/>
    </xf>
    <xf numFmtId="0" fontId="48" fillId="36" borderId="30" xfId="0" applyFont="1" applyFill="1" applyBorder="1" applyAlignment="1">
      <alignment horizontal="center" vertical="center" wrapText="1"/>
    </xf>
    <xf numFmtId="0" fontId="48" fillId="36" borderId="31" xfId="0" applyFont="1" applyFill="1" applyBorder="1" applyAlignment="1">
      <alignment horizontal="center" vertical="center" wrapText="1"/>
    </xf>
    <xf numFmtId="0" fontId="15" fillId="0" borderId="0" xfId="8" applyFont="1" applyAlignment="1">
      <alignment horizontal="justify" vertical="center" wrapText="1"/>
    </xf>
    <xf numFmtId="0" fontId="48" fillId="0" borderId="0" xfId="0" applyFont="1" applyAlignment="1">
      <alignment horizontal="justify" vertical="center" wrapText="1"/>
    </xf>
    <xf numFmtId="0" fontId="49" fillId="36" borderId="27" xfId="0" applyFont="1" applyFill="1" applyBorder="1" applyAlignment="1">
      <alignment horizontal="center" vertical="center" wrapText="1"/>
    </xf>
    <xf numFmtId="0" fontId="49" fillId="36" borderId="28" xfId="0" applyFont="1" applyFill="1" applyBorder="1" applyAlignment="1">
      <alignment horizontal="center" vertical="center" wrapText="1"/>
    </xf>
    <xf numFmtId="0" fontId="49" fillId="36" borderId="29" xfId="0" applyFont="1" applyFill="1" applyBorder="1" applyAlignment="1"/>
    <xf numFmtId="0" fontId="49" fillId="36" borderId="30" xfId="0" applyFont="1" applyFill="1" applyBorder="1" applyAlignment="1"/>
    <xf numFmtId="0" fontId="49" fillId="36" borderId="31" xfId="0" applyFont="1" applyFill="1" applyBorder="1" applyAlignment="1"/>
    <xf numFmtId="0" fontId="15" fillId="36" borderId="32" xfId="8" applyFont="1" applyFill="1" applyBorder="1" applyAlignment="1">
      <alignment horizontal="center" vertical="center" wrapText="1"/>
    </xf>
    <xf numFmtId="0" fontId="48" fillId="36" borderId="25" xfId="0" applyFont="1" applyFill="1" applyBorder="1" applyAlignment="1">
      <alignment horizontal="center" vertical="center" wrapText="1"/>
    </xf>
    <xf numFmtId="0" fontId="48" fillId="36" borderId="33" xfId="0" applyFont="1" applyFill="1" applyBorder="1" applyAlignment="1">
      <alignment horizontal="center" vertical="center" wrapText="1"/>
    </xf>
    <xf numFmtId="0" fontId="14" fillId="0" borderId="32" xfId="8" applyFont="1" applyBorder="1" applyAlignment="1">
      <alignment horizontal="center" vertical="center" wrapText="1"/>
    </xf>
    <xf numFmtId="0" fontId="48" fillId="0" borderId="25" xfId="0" applyFont="1" applyBorder="1" applyAlignment="1">
      <alignment horizontal="center" vertical="center" wrapText="1"/>
    </xf>
    <xf numFmtId="0" fontId="48" fillId="0" borderId="33" xfId="0" applyFont="1" applyBorder="1" applyAlignment="1">
      <alignment horizontal="center" vertical="center" wrapText="1"/>
    </xf>
    <xf numFmtId="43" fontId="14" fillId="0" borderId="32" xfId="1" applyFont="1" applyBorder="1" applyAlignment="1">
      <alignment horizontal="right" vertical="center" wrapText="1"/>
    </xf>
    <xf numFmtId="43" fontId="49" fillId="0" borderId="33" xfId="1" applyFont="1" applyBorder="1" applyAlignment="1">
      <alignment horizontal="right" vertical="center" wrapText="1"/>
    </xf>
    <xf numFmtId="43" fontId="14" fillId="0" borderId="25" xfId="1" applyFont="1" applyBorder="1" applyAlignment="1">
      <alignment horizontal="right" vertical="center" wrapText="1"/>
    </xf>
    <xf numFmtId="43" fontId="49" fillId="0" borderId="25" xfId="1" applyFont="1" applyBorder="1" applyAlignment="1">
      <alignment horizontal="right" vertical="center" wrapText="1"/>
    </xf>
    <xf numFmtId="0" fontId="16" fillId="0" borderId="14" xfId="0" quotePrefix="1" applyFont="1" applyBorder="1" applyAlignment="1">
      <alignment horizontal="justify" vertical="center"/>
    </xf>
    <xf numFmtId="0" fontId="16" fillId="0" borderId="6" xfId="0" quotePrefix="1" applyFont="1" applyBorder="1" applyAlignment="1">
      <alignment horizontal="justify" vertical="center"/>
    </xf>
    <xf numFmtId="0" fontId="16" fillId="0" borderId="11" xfId="0" quotePrefix="1" applyFont="1" applyBorder="1" applyAlignment="1">
      <alignment horizontal="justify" vertical="center"/>
    </xf>
    <xf numFmtId="0" fontId="18" fillId="0" borderId="15" xfId="0" applyFont="1" applyBorder="1" applyAlignment="1">
      <alignment horizontal="justify" vertical="center" wrapText="1"/>
    </xf>
    <xf numFmtId="0" fontId="18" fillId="0" borderId="0" xfId="0" quotePrefix="1" applyFont="1" applyBorder="1" applyAlignment="1">
      <alignment horizontal="justify" vertical="center"/>
    </xf>
    <xf numFmtId="0" fontId="18" fillId="0" borderId="10" xfId="0" quotePrefix="1" applyFont="1" applyBorder="1" applyAlignment="1">
      <alignment horizontal="justify" vertical="center"/>
    </xf>
    <xf numFmtId="0" fontId="18" fillId="0" borderId="15" xfId="0" applyFont="1" applyBorder="1" applyAlignment="1">
      <alignment horizontal="justify" vertical="center"/>
    </xf>
    <xf numFmtId="0" fontId="18" fillId="0" borderId="14" xfId="0" applyFont="1" applyBorder="1" applyAlignment="1">
      <alignment horizontal="justify" vertical="center"/>
    </xf>
    <xf numFmtId="0" fontId="18" fillId="0" borderId="6" xfId="0" quotePrefix="1" applyFont="1" applyBorder="1" applyAlignment="1">
      <alignment horizontal="justify" vertical="center"/>
    </xf>
    <xf numFmtId="0" fontId="18" fillId="0" borderId="11" xfId="0" quotePrefix="1" applyFont="1" applyBorder="1" applyAlignment="1">
      <alignment horizontal="justify" vertical="center"/>
    </xf>
    <xf numFmtId="0" fontId="18" fillId="0" borderId="14" xfId="0" applyFont="1" applyBorder="1" applyAlignment="1">
      <alignment horizontal="justify" vertical="center" wrapText="1"/>
    </xf>
    <xf numFmtId="0" fontId="16" fillId="2" borderId="5" xfId="0" applyFont="1" applyFill="1" applyBorder="1" applyAlignment="1">
      <alignment horizontal="justify" vertical="center" wrapText="1"/>
    </xf>
    <xf numFmtId="0" fontId="16" fillId="2" borderId="7" xfId="0" applyFont="1" applyFill="1" applyBorder="1" applyAlignment="1">
      <alignment horizontal="justify" vertical="center" wrapText="1"/>
    </xf>
    <xf numFmtId="0" fontId="16" fillId="2" borderId="12" xfId="0" applyFont="1" applyFill="1" applyBorder="1" applyAlignment="1">
      <alignment horizontal="justify" vertical="center" wrapText="1"/>
    </xf>
    <xf numFmtId="0" fontId="16" fillId="0" borderId="14" xfId="109" quotePrefix="1" applyFont="1" applyBorder="1" applyAlignment="1">
      <alignment horizontal="justify" vertical="center"/>
    </xf>
    <xf numFmtId="0" fontId="16" fillId="0" borderId="6" xfId="109" quotePrefix="1" applyFont="1" applyBorder="1" applyAlignment="1">
      <alignment horizontal="justify" vertical="center"/>
    </xf>
    <xf numFmtId="0" fontId="16" fillId="0" borderId="11" xfId="109" quotePrefix="1" applyFont="1" applyBorder="1" applyAlignment="1">
      <alignment horizontal="justify" vertical="center"/>
    </xf>
    <xf numFmtId="0" fontId="46" fillId="0" borderId="15" xfId="109" applyFont="1" applyBorder="1" applyAlignment="1">
      <alignment horizontal="justify" vertical="center" wrapText="1"/>
    </xf>
    <xf numFmtId="0" fontId="46" fillId="0" borderId="0" xfId="109" quotePrefix="1" applyFont="1" applyBorder="1" applyAlignment="1">
      <alignment horizontal="justify" vertical="center"/>
    </xf>
    <xf numFmtId="0" fontId="46" fillId="0" borderId="10" xfId="109" quotePrefix="1" applyFont="1" applyBorder="1" applyAlignment="1">
      <alignment horizontal="justify" vertical="center"/>
    </xf>
    <xf numFmtId="0" fontId="12" fillId="2" borderId="5" xfId="109" applyFont="1" applyFill="1" applyBorder="1" applyAlignment="1">
      <alignment horizontal="center" vertical="center" wrapText="1"/>
    </xf>
    <xf numFmtId="0" fontId="12" fillId="2" borderId="7" xfId="109" applyFont="1" applyFill="1" applyBorder="1" applyAlignment="1">
      <alignment horizontal="center" vertical="center" wrapText="1"/>
    </xf>
    <xf numFmtId="0" fontId="12" fillId="2" borderId="12" xfId="109" applyFont="1" applyFill="1" applyBorder="1" applyAlignment="1">
      <alignment horizontal="center" vertical="center" wrapText="1"/>
    </xf>
    <xf numFmtId="0" fontId="14" fillId="0" borderId="5" xfId="109" applyFont="1" applyBorder="1" applyAlignment="1">
      <alignment horizontal="justify" vertical="center"/>
    </xf>
    <xf numFmtId="0" fontId="14" fillId="0" borderId="7" xfId="109" applyFont="1" applyBorder="1" applyAlignment="1">
      <alignment horizontal="justify" vertical="center"/>
    </xf>
    <xf numFmtId="0" fontId="14" fillId="0" borderId="12" xfId="109" applyFont="1" applyBorder="1" applyAlignment="1">
      <alignment horizontal="justify" vertical="center"/>
    </xf>
    <xf numFmtId="0" fontId="16" fillId="2" borderId="5" xfId="109" applyFont="1" applyFill="1" applyBorder="1" applyAlignment="1">
      <alignment horizontal="justify" vertical="center" wrapText="1"/>
    </xf>
    <xf numFmtId="0" fontId="16" fillId="2" borderId="7" xfId="109" applyFont="1" applyFill="1" applyBorder="1" applyAlignment="1">
      <alignment horizontal="justify" vertical="center" wrapText="1"/>
    </xf>
    <xf numFmtId="0" fontId="16" fillId="2" borderId="12" xfId="109" applyFont="1" applyFill="1" applyBorder="1" applyAlignment="1">
      <alignment horizontal="justify" vertical="center" wrapText="1"/>
    </xf>
    <xf numFmtId="0" fontId="18" fillId="0" borderId="15" xfId="109" applyFont="1" applyBorder="1" applyAlignment="1">
      <alignment horizontal="justify" vertical="center" wrapText="1"/>
    </xf>
    <xf numFmtId="0" fontId="18" fillId="0" borderId="0" xfId="109" quotePrefix="1" applyFont="1" applyBorder="1" applyAlignment="1">
      <alignment horizontal="justify" vertical="center"/>
    </xf>
    <xf numFmtId="0" fontId="18" fillId="0" borderId="10" xfId="109" quotePrefix="1" applyFont="1" applyBorder="1" applyAlignment="1">
      <alignment horizontal="justify" vertical="center"/>
    </xf>
    <xf numFmtId="0" fontId="16" fillId="0" borderId="15" xfId="109" quotePrefix="1" applyFont="1" applyBorder="1" applyAlignment="1">
      <alignment horizontal="justify" vertical="center"/>
    </xf>
    <xf numFmtId="0" fontId="16" fillId="0" borderId="0" xfId="109" quotePrefix="1" applyFont="1" applyBorder="1" applyAlignment="1">
      <alignment horizontal="justify" vertical="center"/>
    </xf>
    <xf numFmtId="0" fontId="16" fillId="0" borderId="10" xfId="109" quotePrefix="1" applyFont="1" applyBorder="1" applyAlignment="1">
      <alignment horizontal="justify" vertical="center"/>
    </xf>
    <xf numFmtId="0" fontId="18" fillId="0" borderId="15" xfId="109" quotePrefix="1" applyFont="1" applyBorder="1" applyAlignment="1">
      <alignment horizontal="justify" vertical="center"/>
    </xf>
    <xf numFmtId="0" fontId="18" fillId="0" borderId="15" xfId="109" applyFont="1" applyBorder="1" applyAlignment="1">
      <alignment horizontal="justify" vertical="center"/>
    </xf>
    <xf numFmtId="0" fontId="18" fillId="0" borderId="0" xfId="0" quotePrefix="1" applyFont="1" applyBorder="1" applyAlignment="1">
      <alignment horizontal="justify" vertical="center" wrapText="1"/>
    </xf>
    <xf numFmtId="0" fontId="18" fillId="0" borderId="10" xfId="0" quotePrefix="1" applyFont="1" applyBorder="1" applyAlignment="1">
      <alignment horizontal="justify" vertical="center" wrapText="1"/>
    </xf>
    <xf numFmtId="0" fontId="18" fillId="0" borderId="15" xfId="0" quotePrefix="1" applyFont="1" applyBorder="1" applyAlignment="1">
      <alignment horizontal="justify" vertical="center"/>
    </xf>
    <xf numFmtId="0" fontId="16" fillId="0" borderId="15" xfId="109" applyFont="1" applyBorder="1" applyAlignment="1">
      <alignment horizontal="justify" vertical="center"/>
    </xf>
    <xf numFmtId="0" fontId="15" fillId="0" borderId="15" xfId="0" quotePrefix="1" applyFont="1" applyBorder="1" applyAlignment="1">
      <alignment horizontal="justify" vertical="center" wrapText="1"/>
    </xf>
    <xf numFmtId="0" fontId="15" fillId="0" borderId="0" xfId="0" quotePrefix="1" applyFont="1" applyBorder="1" applyAlignment="1">
      <alignment horizontal="justify" vertical="center"/>
    </xf>
    <xf numFmtId="0" fontId="15" fillId="0" borderId="10" xfId="0" quotePrefix="1" applyFont="1" applyBorder="1" applyAlignment="1">
      <alignment horizontal="justify" vertical="center"/>
    </xf>
    <xf numFmtId="0" fontId="14" fillId="0" borderId="5" xfId="109" applyFont="1" applyBorder="1" applyAlignment="1">
      <alignment horizontal="justify" vertical="center" wrapText="1"/>
    </xf>
    <xf numFmtId="0" fontId="16" fillId="0" borderId="15" xfId="109" applyFont="1" applyBorder="1" applyAlignment="1">
      <alignment horizontal="justify" vertical="center" wrapText="1"/>
    </xf>
    <xf numFmtId="0" fontId="15" fillId="0" borderId="15" xfId="147" applyFont="1" applyBorder="1" applyAlignment="1">
      <alignment vertical="top" wrapText="1"/>
    </xf>
    <xf numFmtId="0" fontId="15" fillId="0" borderId="0" xfId="147" applyFont="1" applyBorder="1" applyAlignment="1">
      <alignment vertical="top" wrapText="1"/>
    </xf>
    <xf numFmtId="0" fontId="15" fillId="0" borderId="10" xfId="147" applyFont="1" applyBorder="1" applyAlignment="1">
      <alignment vertical="top" wrapText="1"/>
    </xf>
    <xf numFmtId="0" fontId="15" fillId="0" borderId="15" xfId="147" applyFont="1" applyBorder="1" applyAlignment="1">
      <alignment horizontal="justify" vertical="center" wrapText="1"/>
    </xf>
    <xf numFmtId="0" fontId="6" fillId="0" borderId="0" xfId="147" applyBorder="1" applyAlignment="1">
      <alignment horizontal="justify" vertical="center" wrapText="1"/>
    </xf>
    <xf numFmtId="0" fontId="6" fillId="0" borderId="10" xfId="147" applyBorder="1" applyAlignment="1">
      <alignment horizontal="justify" vertical="center" wrapText="1"/>
    </xf>
    <xf numFmtId="0" fontId="14" fillId="0" borderId="15" xfId="147" applyFont="1" applyBorder="1" applyAlignment="1">
      <alignment vertical="top" wrapText="1"/>
    </xf>
    <xf numFmtId="0" fontId="14" fillId="0" borderId="0" xfId="147" applyFont="1" applyBorder="1" applyAlignment="1">
      <alignment vertical="top" wrapText="1"/>
    </xf>
    <xf numFmtId="0" fontId="14" fillId="0" borderId="10" xfId="147" applyFont="1" applyBorder="1" applyAlignment="1">
      <alignment vertical="top" wrapText="1"/>
    </xf>
    <xf numFmtId="0" fontId="14" fillId="0" borderId="0" xfId="147" applyFont="1" applyBorder="1" applyAlignment="1">
      <alignment horizontal="center" vertical="top"/>
    </xf>
    <xf numFmtId="0" fontId="15" fillId="0" borderId="0" xfId="147" applyFont="1" applyBorder="1" applyAlignment="1">
      <alignment horizontal="left" vertical="top" wrapText="1"/>
    </xf>
    <xf numFmtId="0" fontId="14" fillId="0" borderId="15" xfId="147" applyFont="1" applyBorder="1" applyAlignment="1">
      <alignment vertical="top"/>
    </xf>
    <xf numFmtId="0" fontId="14" fillId="0" borderId="0" xfId="147" applyFont="1" applyBorder="1" applyAlignment="1">
      <alignment vertical="top"/>
    </xf>
    <xf numFmtId="0" fontId="14" fillId="0" borderId="10" xfId="147" applyFont="1" applyBorder="1" applyAlignment="1">
      <alignment vertical="top"/>
    </xf>
    <xf numFmtId="0" fontId="16" fillId="2" borderId="1" xfId="147" applyFont="1" applyFill="1" applyBorder="1" applyAlignment="1">
      <alignment horizontal="center" vertical="center" wrapText="1"/>
    </xf>
    <xf numFmtId="0" fontId="16" fillId="2" borderId="15" xfId="147" applyFont="1" applyFill="1" applyBorder="1" applyAlignment="1">
      <alignment horizontal="center" vertical="center" wrapText="1"/>
    </xf>
    <xf numFmtId="0" fontId="16" fillId="2" borderId="14" xfId="147" applyFont="1" applyFill="1" applyBorder="1" applyAlignment="1">
      <alignment horizontal="center" vertical="center" wrapText="1"/>
    </xf>
    <xf numFmtId="0" fontId="16" fillId="2" borderId="6" xfId="147" applyFont="1" applyFill="1" applyBorder="1" applyAlignment="1">
      <alignment horizontal="center" vertical="center" wrapText="1"/>
    </xf>
    <xf numFmtId="0" fontId="16" fillId="2" borderId="11" xfId="147" applyFont="1" applyFill="1" applyBorder="1" applyAlignment="1">
      <alignment horizontal="center" vertical="center" wrapText="1"/>
    </xf>
    <xf numFmtId="0" fontId="15" fillId="0" borderId="8" xfId="147" applyFont="1" applyBorder="1" applyAlignment="1">
      <alignment horizontal="center" vertical="top"/>
    </xf>
    <xf numFmtId="0" fontId="15" fillId="0" borderId="13" xfId="147" applyFont="1" applyBorder="1" applyAlignment="1">
      <alignment horizontal="center" vertical="top"/>
    </xf>
    <xf numFmtId="0" fontId="15" fillId="0" borderId="9" xfId="147" applyFont="1" applyBorder="1" applyAlignment="1">
      <alignment horizontal="center" vertical="top"/>
    </xf>
    <xf numFmtId="0" fontId="6" fillId="0" borderId="0" xfId="147" applyFont="1" applyBorder="1" applyAlignment="1">
      <alignment horizontal="justify" vertical="center" wrapText="1"/>
    </xf>
    <xf numFmtId="0" fontId="6" fillId="0" borderId="10" xfId="147" applyFont="1" applyBorder="1" applyAlignment="1">
      <alignment horizontal="justify" vertical="center" wrapText="1"/>
    </xf>
    <xf numFmtId="0" fontId="15" fillId="0" borderId="14" xfId="147" applyFont="1" applyBorder="1" applyAlignment="1">
      <alignment vertical="top" wrapText="1"/>
    </xf>
    <xf numFmtId="0" fontId="15" fillId="0" borderId="6" xfId="147" applyFont="1" applyBorder="1" applyAlignment="1">
      <alignment vertical="top" wrapText="1"/>
    </xf>
    <xf numFmtId="0" fontId="15" fillId="0" borderId="11" xfId="147" applyFont="1" applyBorder="1" applyAlignment="1">
      <alignment vertical="top" wrapText="1"/>
    </xf>
    <xf numFmtId="0" fontId="16" fillId="36" borderId="1" xfId="147" applyFont="1" applyFill="1" applyBorder="1" applyAlignment="1">
      <alignment horizontal="center" vertical="center" wrapText="1"/>
    </xf>
    <xf numFmtId="0" fontId="16" fillId="36" borderId="3" xfId="147" applyFont="1" applyFill="1" applyBorder="1" applyAlignment="1">
      <alignment horizontal="center" vertical="center" wrapText="1"/>
    </xf>
    <xf numFmtId="0" fontId="15" fillId="0" borderId="0" xfId="147" applyFont="1" applyBorder="1" applyAlignment="1">
      <alignment horizontal="center" vertical="top"/>
    </xf>
    <xf numFmtId="0" fontId="15" fillId="0" borderId="0" xfId="147" applyFont="1" applyBorder="1" applyAlignment="1">
      <alignment horizontal="left" vertical="justify"/>
    </xf>
    <xf numFmtId="3" fontId="15" fillId="0" borderId="0" xfId="147" applyNumberFormat="1" applyFont="1" applyBorder="1" applyAlignment="1">
      <alignment horizontal="center" vertical="top"/>
    </xf>
    <xf numFmtId="3" fontId="14" fillId="0" borderId="0" xfId="147" applyNumberFormat="1" applyFont="1" applyBorder="1" applyAlignment="1">
      <alignment horizontal="center" vertical="top"/>
    </xf>
    <xf numFmtId="3" fontId="15" fillId="0" borderId="0" xfId="147" applyNumberFormat="1" applyFont="1" applyBorder="1" applyAlignment="1">
      <alignment horizontal="center" vertical="center"/>
    </xf>
    <xf numFmtId="0" fontId="15" fillId="0" borderId="0" xfId="147" applyFont="1" applyBorder="1" applyAlignment="1">
      <alignment horizontal="left" vertical="center"/>
    </xf>
    <xf numFmtId="0" fontId="14" fillId="0" borderId="15" xfId="147" applyFont="1" applyBorder="1" applyAlignment="1">
      <alignment horizontal="justify" vertical="center" wrapText="1"/>
    </xf>
    <xf numFmtId="0" fontId="14" fillId="0" borderId="0" xfId="147" applyFont="1" applyBorder="1" applyAlignment="1">
      <alignment horizontal="center" vertical="center"/>
    </xf>
    <xf numFmtId="0" fontId="14" fillId="0" borderId="0" xfId="147" applyFont="1" applyBorder="1" applyAlignment="1">
      <alignment horizontal="center" vertical="center" wrapText="1"/>
    </xf>
    <xf numFmtId="0" fontId="15" fillId="0" borderId="0" xfId="147" applyFont="1" applyBorder="1" applyAlignment="1">
      <alignment horizontal="left" vertical="center" wrapText="1"/>
    </xf>
    <xf numFmtId="0" fontId="14" fillId="0" borderId="15" xfId="147" applyFont="1" applyFill="1" applyBorder="1" applyAlignment="1">
      <alignment horizontal="justify" vertical="top" wrapText="1"/>
    </xf>
    <xf numFmtId="0" fontId="14" fillId="0" borderId="0" xfId="147" applyFont="1" applyFill="1" applyBorder="1" applyAlignment="1">
      <alignment horizontal="justify" vertical="top" wrapText="1"/>
    </xf>
    <xf numFmtId="0" fontId="14" fillId="0" borderId="10" xfId="147" applyFont="1" applyFill="1" applyBorder="1" applyAlignment="1">
      <alignment horizontal="justify" vertical="top" wrapText="1"/>
    </xf>
    <xf numFmtId="0" fontId="14" fillId="0" borderId="14" xfId="147" applyFont="1" applyFill="1" applyBorder="1" applyAlignment="1">
      <alignment horizontal="justify" vertical="top" wrapText="1"/>
    </xf>
    <xf numFmtId="0" fontId="14" fillId="0" borderId="6" xfId="147" applyFont="1" applyFill="1" applyBorder="1" applyAlignment="1">
      <alignment horizontal="justify" vertical="top" wrapText="1"/>
    </xf>
    <xf numFmtId="0" fontId="14" fillId="0" borderId="11" xfId="147" applyFont="1" applyFill="1" applyBorder="1" applyAlignment="1">
      <alignment horizontal="justify" vertical="top" wrapText="1"/>
    </xf>
    <xf numFmtId="0" fontId="16" fillId="36" borderId="15" xfId="147" applyFont="1" applyFill="1" applyBorder="1" applyAlignment="1">
      <alignment horizontal="center" vertical="center" wrapText="1"/>
    </xf>
    <xf numFmtId="0" fontId="16" fillId="36" borderId="14" xfId="147" applyFont="1" applyFill="1" applyBorder="1" applyAlignment="1">
      <alignment horizontal="center" vertical="center" wrapText="1"/>
    </xf>
    <xf numFmtId="0" fontId="16" fillId="36" borderId="6" xfId="147" applyFont="1" applyFill="1" applyBorder="1" applyAlignment="1">
      <alignment horizontal="center" vertical="center" wrapText="1"/>
    </xf>
    <xf numFmtId="0" fontId="16" fillId="36" borderId="11" xfId="147" applyFont="1" applyFill="1" applyBorder="1" applyAlignment="1">
      <alignment horizontal="center" vertical="center" wrapText="1"/>
    </xf>
    <xf numFmtId="0" fontId="15" fillId="0" borderId="8" xfId="147" applyFont="1" applyFill="1" applyBorder="1" applyAlignment="1">
      <alignment horizontal="center" vertical="top"/>
    </xf>
    <xf numFmtId="0" fontId="15" fillId="0" borderId="13" xfId="147" applyFont="1" applyFill="1" applyBorder="1" applyAlignment="1">
      <alignment horizontal="center" vertical="top"/>
    </xf>
    <xf numFmtId="0" fontId="15" fillId="0" borderId="9" xfId="147" applyFont="1" applyFill="1" applyBorder="1" applyAlignment="1">
      <alignment horizontal="center" vertical="top"/>
    </xf>
    <xf numFmtId="0" fontId="14" fillId="0" borderId="0" xfId="147" applyFont="1" applyFill="1" applyBorder="1" applyAlignment="1">
      <alignment horizontal="justify" vertical="top"/>
    </xf>
    <xf numFmtId="0" fontId="14" fillId="0" borderId="10" xfId="147" applyFont="1" applyFill="1" applyBorder="1" applyAlignment="1">
      <alignment horizontal="justify" vertical="top"/>
    </xf>
    <xf numFmtId="0" fontId="16" fillId="37" borderId="1" xfId="147" applyFont="1" applyFill="1" applyBorder="1" applyAlignment="1">
      <alignment horizontal="center" vertical="center" wrapText="1"/>
    </xf>
    <xf numFmtId="0" fontId="16" fillId="37" borderId="3" xfId="147" applyFont="1" applyFill="1" applyBorder="1" applyAlignment="1">
      <alignment horizontal="center" vertical="center" wrapText="1"/>
    </xf>
    <xf numFmtId="0" fontId="16" fillId="37" borderId="15" xfId="147" applyFont="1" applyFill="1" applyBorder="1" applyAlignment="1">
      <alignment horizontal="center" vertical="center" wrapText="1"/>
    </xf>
    <xf numFmtId="0" fontId="16" fillId="37" borderId="14" xfId="147" applyFont="1" applyFill="1" applyBorder="1" applyAlignment="1">
      <alignment horizontal="center" vertical="center" wrapText="1"/>
    </xf>
    <xf numFmtId="0" fontId="16" fillId="37" borderId="6" xfId="147" applyFont="1" applyFill="1" applyBorder="1" applyAlignment="1">
      <alignment horizontal="center" vertical="center" wrapText="1"/>
    </xf>
    <xf numFmtId="0" fontId="16" fillId="37" borderId="11" xfId="147" applyFont="1" applyFill="1" applyBorder="1" applyAlignment="1">
      <alignment horizontal="center" vertical="center" wrapText="1"/>
    </xf>
    <xf numFmtId="0" fontId="15" fillId="0" borderId="15" xfId="147" applyFont="1" applyBorder="1" applyAlignment="1">
      <alignment horizontal="left" vertical="center" wrapText="1"/>
    </xf>
    <xf numFmtId="0" fontId="6" fillId="0" borderId="0" xfId="147" applyFont="1" applyBorder="1" applyAlignment="1">
      <alignment horizontal="left" vertical="center" wrapText="1"/>
    </xf>
    <xf numFmtId="0" fontId="6" fillId="0" borderId="10" xfId="147" applyFont="1" applyBorder="1" applyAlignment="1">
      <alignment horizontal="left" vertical="center" wrapText="1"/>
    </xf>
    <xf numFmtId="0" fontId="15" fillId="0" borderId="15" xfId="147" applyFont="1" applyBorder="1" applyAlignment="1">
      <alignment vertical="center" wrapText="1"/>
    </xf>
    <xf numFmtId="0" fontId="15" fillId="0" borderId="0" xfId="147" applyFont="1" applyBorder="1" applyAlignment="1">
      <alignment vertical="center" wrapText="1"/>
    </xf>
    <xf numFmtId="0" fontId="15" fillId="0" borderId="10" xfId="147" applyFont="1" applyBorder="1" applyAlignment="1">
      <alignment vertical="center" wrapText="1"/>
    </xf>
    <xf numFmtId="0" fontId="14" fillId="0" borderId="14" xfId="147" applyFont="1" applyBorder="1" applyAlignment="1">
      <alignment vertical="top"/>
    </xf>
    <xf numFmtId="0" fontId="14" fillId="0" borderId="6" xfId="147" applyFont="1" applyBorder="1" applyAlignment="1">
      <alignment vertical="top"/>
    </xf>
    <xf numFmtId="0" fontId="14" fillId="0" borderId="11" xfId="147" applyFont="1" applyBorder="1" applyAlignment="1">
      <alignment vertical="top"/>
    </xf>
    <xf numFmtId="0" fontId="14" fillId="0" borderId="15" xfId="147" applyFont="1" applyFill="1" applyBorder="1" applyAlignment="1">
      <alignment vertical="top" wrapText="1"/>
    </xf>
    <xf numFmtId="0" fontId="14" fillId="0" borderId="0" xfId="147" applyFont="1" applyFill="1" applyBorder="1" applyAlignment="1">
      <alignment vertical="top" wrapText="1"/>
    </xf>
    <xf numFmtId="0" fontId="14" fillId="0" borderId="10" xfId="147" applyFont="1" applyFill="1" applyBorder="1" applyAlignment="1">
      <alignment vertical="top" wrapText="1"/>
    </xf>
    <xf numFmtId="0" fontId="15" fillId="0" borderId="15" xfId="147" applyFont="1" applyBorder="1" applyAlignment="1">
      <alignment horizontal="left" vertical="top" wrapText="1"/>
    </xf>
    <xf numFmtId="0" fontId="15" fillId="0" borderId="10" xfId="147" applyFont="1" applyBorder="1" applyAlignment="1">
      <alignment horizontal="left" vertical="top" wrapText="1"/>
    </xf>
    <xf numFmtId="0" fontId="49" fillId="36" borderId="0" xfId="147" applyFont="1" applyFill="1" applyBorder="1" applyAlignment="1">
      <alignment horizontal="center" vertical="top"/>
    </xf>
    <xf numFmtId="0" fontId="14" fillId="0" borderId="15" xfId="147" applyFont="1" applyFill="1" applyBorder="1" applyAlignment="1">
      <alignment vertical="top"/>
    </xf>
    <xf numFmtId="0" fontId="14" fillId="0" borderId="0" xfId="147" applyFont="1" applyFill="1" applyBorder="1" applyAlignment="1">
      <alignment vertical="top"/>
    </xf>
    <xf numFmtId="0" fontId="14" fillId="0" borderId="10" xfId="147" applyFont="1" applyFill="1" applyBorder="1" applyAlignment="1">
      <alignment vertical="top"/>
    </xf>
    <xf numFmtId="0" fontId="49" fillId="0" borderId="0" xfId="147" applyFont="1" applyBorder="1" applyAlignment="1">
      <alignment horizontal="center" vertical="top"/>
    </xf>
    <xf numFmtId="0" fontId="14" fillId="0" borderId="0" xfId="147" applyFont="1" applyBorder="1" applyAlignment="1">
      <alignment horizontal="center" vertical="top" wrapText="1"/>
    </xf>
    <xf numFmtId="0" fontId="14" fillId="0" borderId="0" xfId="147" applyFont="1" applyBorder="1" applyAlignment="1">
      <alignment horizontal="justify" vertical="center" wrapText="1"/>
    </xf>
    <xf numFmtId="0" fontId="14" fillId="0" borderId="10" xfId="147" applyFont="1" applyBorder="1" applyAlignment="1">
      <alignment horizontal="justify" vertical="center" wrapText="1"/>
    </xf>
    <xf numFmtId="0" fontId="6" fillId="0" borderId="15" xfId="147" applyBorder="1" applyAlignment="1">
      <alignment horizontal="justify" vertical="center" wrapText="1"/>
    </xf>
    <xf numFmtId="0" fontId="6" fillId="0" borderId="0" xfId="147" applyAlignment="1">
      <alignment horizontal="justify" vertical="center" wrapText="1"/>
    </xf>
    <xf numFmtId="3" fontId="14" fillId="36" borderId="0" xfId="147" applyNumberFormat="1" applyFont="1" applyFill="1" applyBorder="1" applyAlignment="1">
      <alignment horizontal="right" vertical="center" wrapText="1" indent="8"/>
    </xf>
    <xf numFmtId="0" fontId="6" fillId="36" borderId="0" xfId="147" applyFill="1" applyBorder="1" applyAlignment="1">
      <alignment horizontal="right" vertical="center" wrapText="1" indent="8"/>
    </xf>
    <xf numFmtId="0" fontId="6" fillId="0" borderId="0" xfId="147" applyBorder="1" applyAlignment="1">
      <alignment horizontal="left" vertical="center" wrapText="1"/>
    </xf>
    <xf numFmtId="3" fontId="15" fillId="0" borderId="0" xfId="147" applyNumberFormat="1" applyFont="1" applyBorder="1" applyAlignment="1">
      <alignment horizontal="right" vertical="center" wrapText="1" indent="8"/>
    </xf>
    <xf numFmtId="0" fontId="15" fillId="0" borderId="0" xfId="147" applyFont="1" applyFill="1" applyBorder="1" applyAlignment="1">
      <alignment horizontal="left" vertical="center" wrapText="1"/>
    </xf>
    <xf numFmtId="0" fontId="6" fillId="0" borderId="0" xfId="147" applyFill="1" applyBorder="1" applyAlignment="1">
      <alignment horizontal="left" vertical="center" wrapText="1"/>
    </xf>
    <xf numFmtId="0" fontId="15" fillId="0" borderId="15" xfId="147" quotePrefix="1" applyFont="1" applyBorder="1" applyAlignment="1">
      <alignment horizontal="justify" vertical="center" wrapText="1"/>
    </xf>
    <xf numFmtId="0" fontId="54" fillId="0" borderId="0" xfId="147" applyFont="1" applyBorder="1" applyAlignment="1">
      <alignment horizontal="center" vertical="top"/>
    </xf>
    <xf numFmtId="0" fontId="15" fillId="0" borderId="15" xfId="147" applyFont="1" applyBorder="1" applyAlignment="1">
      <alignment horizontal="justify" vertical="top" wrapText="1"/>
    </xf>
    <xf numFmtId="0" fontId="15" fillId="0" borderId="0" xfId="147" applyFont="1" applyBorder="1" applyAlignment="1">
      <alignment horizontal="justify" vertical="top" wrapText="1"/>
    </xf>
    <xf numFmtId="0" fontId="15" fillId="0" borderId="10" xfId="147" applyFont="1" applyBorder="1" applyAlignment="1">
      <alignment horizontal="justify" vertical="top" wrapText="1"/>
    </xf>
    <xf numFmtId="0" fontId="14" fillId="0" borderId="15" xfId="147" applyFont="1" applyFill="1" applyBorder="1" applyAlignment="1">
      <alignment horizontal="justify" vertical="center" wrapText="1"/>
    </xf>
    <xf numFmtId="0" fontId="14" fillId="0" borderId="0" xfId="147" applyFont="1" applyFill="1" applyBorder="1" applyAlignment="1">
      <alignment horizontal="justify" vertical="center" wrapText="1"/>
    </xf>
    <xf numFmtId="0" fontId="14" fillId="0" borderId="10" xfId="147" applyFont="1" applyFill="1" applyBorder="1" applyAlignment="1">
      <alignment horizontal="justify" vertical="center" wrapText="1"/>
    </xf>
    <xf numFmtId="0" fontId="14" fillId="0" borderId="15" xfId="147" applyFont="1" applyFill="1" applyBorder="1" applyAlignment="1">
      <alignment vertical="center" wrapText="1"/>
    </xf>
    <xf numFmtId="0" fontId="14" fillId="0" borderId="0" xfId="147" applyFont="1" applyFill="1" applyBorder="1" applyAlignment="1">
      <alignment vertical="center" wrapText="1"/>
    </xf>
    <xf numFmtId="0" fontId="14" fillId="0" borderId="10" xfId="147" applyFont="1" applyFill="1" applyBorder="1" applyAlignment="1">
      <alignment vertical="center" wrapText="1"/>
    </xf>
    <xf numFmtId="0" fontId="14" fillId="0" borderId="15" xfId="147" applyFont="1" applyBorder="1" applyAlignment="1">
      <alignment horizontal="left" vertical="center" wrapText="1"/>
    </xf>
    <xf numFmtId="0" fontId="14" fillId="0" borderId="0" xfId="147" applyFont="1" applyBorder="1" applyAlignment="1">
      <alignment horizontal="left" vertical="center" wrapText="1"/>
    </xf>
    <xf numFmtId="0" fontId="14" fillId="0" borderId="10" xfId="147" applyFont="1" applyBorder="1" applyAlignment="1">
      <alignment horizontal="left" vertical="center" wrapText="1"/>
    </xf>
    <xf numFmtId="0" fontId="16" fillId="2" borderId="8" xfId="147" applyFont="1" applyFill="1" applyBorder="1" applyAlignment="1">
      <alignment horizontal="center" vertical="center" wrapText="1"/>
    </xf>
    <xf numFmtId="0" fontId="16" fillId="36" borderId="2" xfId="147" applyFont="1" applyFill="1" applyBorder="1" applyAlignment="1">
      <alignment horizontal="center" vertical="center" wrapText="1"/>
    </xf>
    <xf numFmtId="0" fontId="14" fillId="0" borderId="15" xfId="147" applyFont="1" applyBorder="1" applyAlignment="1">
      <alignment horizontal="justify" vertical="top" wrapText="1"/>
    </xf>
    <xf numFmtId="0" fontId="14" fillId="0" borderId="0" xfId="147" applyFont="1" applyBorder="1" applyAlignment="1">
      <alignment horizontal="justify" vertical="top" wrapText="1"/>
    </xf>
    <xf numFmtId="0" fontId="14" fillId="0" borderId="10" xfId="147" applyFont="1" applyBorder="1" applyAlignment="1">
      <alignment horizontal="justify" vertical="top" wrapText="1"/>
    </xf>
    <xf numFmtId="0" fontId="14" fillId="0" borderId="14" xfId="147" applyFont="1" applyBorder="1" applyAlignment="1">
      <alignment horizontal="justify" vertical="center" wrapText="1"/>
    </xf>
    <xf numFmtId="0" fontId="14" fillId="0" borderId="6" xfId="147" applyFont="1" applyBorder="1" applyAlignment="1">
      <alignment horizontal="justify" vertical="center" wrapText="1"/>
    </xf>
    <xf numFmtId="0" fontId="14" fillId="0" borderId="11" xfId="147" applyFont="1" applyBorder="1" applyAlignment="1">
      <alignment horizontal="justify" vertical="center" wrapText="1"/>
    </xf>
    <xf numFmtId="0" fontId="15" fillId="0" borderId="15" xfId="147" applyFont="1" applyFill="1" applyBorder="1" applyAlignment="1">
      <alignment horizontal="justify" vertical="top" wrapText="1"/>
    </xf>
    <xf numFmtId="0" fontId="15" fillId="0" borderId="0" xfId="147" applyFont="1" applyFill="1" applyBorder="1" applyAlignment="1">
      <alignment horizontal="justify" vertical="top" wrapText="1"/>
    </xf>
    <xf numFmtId="0" fontId="15" fillId="0" borderId="10" xfId="147" applyFont="1" applyFill="1" applyBorder="1" applyAlignment="1">
      <alignment horizontal="justify" vertical="top" wrapText="1"/>
    </xf>
    <xf numFmtId="0" fontId="15" fillId="0" borderId="15" xfId="147" applyFont="1" applyFill="1" applyBorder="1" applyAlignment="1">
      <alignment vertical="top" wrapText="1"/>
    </xf>
    <xf numFmtId="0" fontId="15" fillId="0" borderId="0" xfId="147" applyFont="1" applyFill="1" applyBorder="1" applyAlignment="1">
      <alignment vertical="top" wrapText="1"/>
    </xf>
    <xf numFmtId="0" fontId="15" fillId="0" borderId="10" xfId="147" applyFont="1" applyFill="1" applyBorder="1" applyAlignment="1">
      <alignment vertical="top" wrapText="1"/>
    </xf>
    <xf numFmtId="0" fontId="15" fillId="0" borderId="15" xfId="147" applyFont="1" applyFill="1" applyBorder="1" applyAlignment="1">
      <alignment horizontal="left" vertical="top" wrapText="1"/>
    </xf>
    <xf numFmtId="0" fontId="15" fillId="0" borderId="0" xfId="147" applyFont="1" applyFill="1" applyBorder="1" applyAlignment="1">
      <alignment horizontal="left" vertical="top" wrapText="1"/>
    </xf>
    <xf numFmtId="0" fontId="15" fillId="0" borderId="10" xfId="147" applyFont="1" applyFill="1" applyBorder="1" applyAlignment="1">
      <alignment horizontal="left" vertical="top" wrapText="1"/>
    </xf>
    <xf numFmtId="0" fontId="15" fillId="0" borderId="15" xfId="147" applyNumberFormat="1" applyFont="1" applyFill="1" applyBorder="1" applyAlignment="1">
      <alignment horizontal="left" vertical="top" wrapText="1"/>
    </xf>
    <xf numFmtId="0" fontId="15" fillId="0" borderId="0" xfId="147" applyNumberFormat="1" applyFont="1" applyFill="1" applyBorder="1" applyAlignment="1">
      <alignment horizontal="left" vertical="top" wrapText="1"/>
    </xf>
    <xf numFmtId="0" fontId="15" fillId="0" borderId="10" xfId="147" applyNumberFormat="1" applyFont="1" applyFill="1" applyBorder="1" applyAlignment="1">
      <alignment horizontal="left" vertical="top" wrapText="1"/>
    </xf>
    <xf numFmtId="0" fontId="16" fillId="36" borderId="8" xfId="147" applyFont="1" applyFill="1" applyBorder="1" applyAlignment="1">
      <alignment horizontal="center" vertical="center" wrapText="1"/>
    </xf>
    <xf numFmtId="0" fontId="11" fillId="0" borderId="0" xfId="147" applyFont="1" applyBorder="1" applyAlignment="1">
      <alignment horizontal="justify" vertical="center" wrapText="1"/>
    </xf>
    <xf numFmtId="0" fontId="11" fillId="0" borderId="10" xfId="147" applyFont="1" applyBorder="1" applyAlignment="1">
      <alignment horizontal="justify" vertical="center" wrapText="1"/>
    </xf>
    <xf numFmtId="0" fontId="11" fillId="0" borderId="0" xfId="147" applyFont="1" applyAlignment="1">
      <alignment horizontal="justify" vertical="center" wrapText="1"/>
    </xf>
    <xf numFmtId="0" fontId="16" fillId="2" borderId="5" xfId="147" applyFont="1" applyFill="1" applyBorder="1" applyAlignment="1">
      <alignment horizontal="center" vertical="center" wrapText="1"/>
    </xf>
    <xf numFmtId="0" fontId="16" fillId="2" borderId="7" xfId="147" applyFont="1" applyFill="1" applyBorder="1" applyAlignment="1">
      <alignment horizontal="center" vertical="center" wrapText="1"/>
    </xf>
    <xf numFmtId="0" fontId="16" fillId="2" borderId="12" xfId="147" applyFont="1" applyFill="1" applyBorder="1" applyAlignment="1">
      <alignment horizontal="center" vertical="center" wrapText="1"/>
    </xf>
    <xf numFmtId="0" fontId="16" fillId="36" borderId="5" xfId="147" applyFont="1" applyFill="1" applyBorder="1" applyAlignment="1">
      <alignment horizontal="center" vertical="center" wrapText="1"/>
    </xf>
    <xf numFmtId="0" fontId="16" fillId="36" borderId="7" xfId="147" applyFont="1" applyFill="1" applyBorder="1" applyAlignment="1">
      <alignment horizontal="center" vertical="center" wrapText="1"/>
    </xf>
    <xf numFmtId="0" fontId="16" fillId="36" borderId="12" xfId="147" applyFont="1" applyFill="1" applyBorder="1" applyAlignment="1">
      <alignment horizontal="center" vertical="center" wrapText="1"/>
    </xf>
    <xf numFmtId="0" fontId="14" fillId="0" borderId="5" xfId="147" applyFont="1" applyFill="1" applyBorder="1" applyAlignment="1">
      <alignment horizontal="left" vertical="center" wrapText="1"/>
    </xf>
    <xf numFmtId="0" fontId="14" fillId="0" borderId="7" xfId="147" applyFont="1" applyFill="1" applyBorder="1" applyAlignment="1">
      <alignment horizontal="left" vertical="center" wrapText="1"/>
    </xf>
    <xf numFmtId="0" fontId="14" fillId="0" borderId="12" xfId="147" applyFont="1" applyFill="1" applyBorder="1" applyAlignment="1">
      <alignment horizontal="left" vertical="center" wrapText="1"/>
    </xf>
    <xf numFmtId="0" fontId="16" fillId="2" borderId="5" xfId="6" applyFont="1" applyFill="1" applyBorder="1" applyAlignment="1">
      <alignment horizontal="left" vertical="center" wrapText="1"/>
    </xf>
    <xf numFmtId="0" fontId="16" fillId="2" borderId="7" xfId="6" applyFont="1" applyFill="1" applyBorder="1" applyAlignment="1">
      <alignment horizontal="left" vertical="center" wrapText="1"/>
    </xf>
    <xf numFmtId="0" fontId="16" fillId="2" borderId="12" xfId="6" applyFont="1" applyFill="1" applyBorder="1" applyAlignment="1">
      <alignment horizontal="left" vertical="center" wrapText="1"/>
    </xf>
    <xf numFmtId="0" fontId="16" fillId="2" borderId="5" xfId="6" applyFont="1" applyFill="1" applyBorder="1" applyAlignment="1">
      <alignment horizontal="justify" vertical="center" wrapText="1"/>
    </xf>
    <xf numFmtId="0" fontId="16" fillId="2" borderId="7" xfId="6" applyFont="1" applyFill="1" applyBorder="1" applyAlignment="1">
      <alignment horizontal="justify" vertical="center" wrapText="1"/>
    </xf>
    <xf numFmtId="0" fontId="16" fillId="2" borderId="12" xfId="6" applyFont="1" applyFill="1" applyBorder="1" applyAlignment="1">
      <alignment horizontal="justify" vertical="center" wrapText="1"/>
    </xf>
    <xf numFmtId="0" fontId="14" fillId="0" borderId="5" xfId="6" applyFont="1" applyBorder="1" applyAlignment="1">
      <alignment horizontal="justify" vertical="center"/>
    </xf>
    <xf numFmtId="0" fontId="14" fillId="0" borderId="7" xfId="6" applyFont="1" applyBorder="1" applyAlignment="1">
      <alignment horizontal="justify" vertical="center"/>
    </xf>
    <xf numFmtId="0" fontId="14" fillId="0" borderId="12" xfId="6" applyFont="1" applyBorder="1" applyAlignment="1">
      <alignment horizontal="justify" vertical="center"/>
    </xf>
    <xf numFmtId="0" fontId="24" fillId="2" borderId="5" xfId="0" applyFont="1" applyFill="1" applyBorder="1" applyAlignment="1">
      <alignment horizontal="center" vertical="center" wrapText="1"/>
    </xf>
    <xf numFmtId="0" fontId="18" fillId="0" borderId="2" xfId="0" applyFont="1" applyBorder="1" applyAlignment="1">
      <alignment horizontal="justify" vertical="center" wrapText="1"/>
    </xf>
    <xf numFmtId="0" fontId="0" fillId="0" borderId="3" xfId="0" applyBorder="1" applyAlignment="1">
      <alignment horizontal="justify" vertical="center" wrapText="1"/>
    </xf>
    <xf numFmtId="0" fontId="16"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6" fillId="0" borderId="5" xfId="0" applyFont="1" applyBorder="1" applyAlignment="1">
      <alignment horizontal="center" vertical="center"/>
    </xf>
    <xf numFmtId="0" fontId="16" fillId="0" borderId="12" xfId="0" applyFont="1" applyBorder="1" applyAlignment="1">
      <alignment horizontal="center" vertical="center"/>
    </xf>
    <xf numFmtId="43" fontId="16" fillId="0" borderId="14" xfId="0" quotePrefix="1" applyNumberFormat="1" applyFont="1" applyBorder="1" applyAlignment="1">
      <alignment horizontal="center" vertical="center"/>
    </xf>
    <xf numFmtId="43" fontId="16" fillId="0" borderId="11" xfId="0" quotePrefix="1" applyNumberFormat="1" applyFont="1" applyBorder="1" applyAlignment="1">
      <alignment horizontal="center" vertical="center"/>
    </xf>
    <xf numFmtId="0" fontId="16" fillId="0" borderId="5" xfId="0" applyFont="1" applyBorder="1" applyAlignment="1">
      <alignment horizontal="center" vertical="center" wrapText="1"/>
    </xf>
    <xf numFmtId="0" fontId="16" fillId="2" borderId="12" xfId="0" applyFont="1" applyFill="1" applyBorder="1" applyAlignment="1">
      <alignment horizontal="center" vertical="center" wrapText="1"/>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6" fillId="2" borderId="5" xfId="7" applyFont="1" applyFill="1" applyBorder="1" applyAlignment="1">
      <alignment horizontal="center" vertical="center" wrapText="1"/>
    </xf>
    <xf numFmtId="0" fontId="16" fillId="2" borderId="7" xfId="7" applyFont="1" applyFill="1" applyBorder="1" applyAlignment="1">
      <alignment horizontal="center" vertical="center" wrapText="1"/>
    </xf>
    <xf numFmtId="0" fontId="16" fillId="2" borderId="12" xfId="7" applyFont="1" applyFill="1" applyBorder="1" applyAlignment="1">
      <alignment horizontal="center" vertical="center" wrapText="1"/>
    </xf>
    <xf numFmtId="0" fontId="16" fillId="0" borderId="5" xfId="7" applyFont="1" applyBorder="1" applyAlignment="1">
      <alignment horizontal="justify" vertical="center" wrapText="1"/>
    </xf>
    <xf numFmtId="0" fontId="16" fillId="0" borderId="12" xfId="7" applyFont="1" applyBorder="1" applyAlignment="1">
      <alignment horizontal="justify" vertical="center" wrapText="1"/>
    </xf>
    <xf numFmtId="0" fontId="16" fillId="0" borderId="5" xfId="7" applyFont="1" applyFill="1" applyBorder="1" applyAlignment="1">
      <alignment horizontal="justify" vertical="center"/>
    </xf>
    <xf numFmtId="0" fontId="16" fillId="0" borderId="7" xfId="7" applyFont="1" applyFill="1" applyBorder="1" applyAlignment="1">
      <alignment horizontal="justify" vertical="center"/>
    </xf>
    <xf numFmtId="0" fontId="16" fillId="0" borderId="12" xfId="7" applyFont="1" applyFill="1" applyBorder="1" applyAlignment="1">
      <alignment horizontal="justify" vertical="center"/>
    </xf>
    <xf numFmtId="0" fontId="18" fillId="0" borderId="7" xfId="7" applyFont="1" applyBorder="1" applyAlignment="1">
      <alignment horizontal="center"/>
    </xf>
    <xf numFmtId="0" fontId="18" fillId="0" borderId="12" xfId="7" applyFont="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xf numFmtId="0" fontId="18" fillId="2" borderId="7" xfId="0" applyFont="1" applyFill="1" applyBorder="1"/>
    <xf numFmtId="0" fontId="16" fillId="2" borderId="2" xfId="12" applyFont="1" applyFill="1" applyBorder="1" applyAlignment="1">
      <alignment horizontal="center" vertical="center" wrapText="1"/>
    </xf>
    <xf numFmtId="0" fontId="16" fillId="2" borderId="3" xfId="12" applyFont="1" applyFill="1" applyBorder="1" applyAlignment="1">
      <alignment horizontal="center" vertical="center" wrapText="1"/>
    </xf>
  </cellXfs>
  <cellStyles count="317">
    <cellStyle name="20% - Énfasis1" xfId="191" builtinId="30" customBuiltin="1"/>
    <cellStyle name="20% - Énfasis1 2" xfId="16"/>
    <cellStyle name="20% - Énfasis1 2 2" xfId="121"/>
    <cellStyle name="20% - Énfasis1 2 2 2" xfId="276"/>
    <cellStyle name="20% - Énfasis1 2 3" xfId="226"/>
    <cellStyle name="20% - Énfasis2" xfId="195" builtinId="34" customBuiltin="1"/>
    <cellStyle name="20% - Énfasis2 2" xfId="17"/>
    <cellStyle name="20% - Énfasis2 2 2" xfId="122"/>
    <cellStyle name="20% - Énfasis2 2 2 2" xfId="277"/>
    <cellStyle name="20% - Énfasis2 2 3" xfId="227"/>
    <cellStyle name="20% - Énfasis3" xfId="199" builtinId="38" customBuiltin="1"/>
    <cellStyle name="20% - Énfasis3 2" xfId="18"/>
    <cellStyle name="20% - Énfasis3 2 2" xfId="123"/>
    <cellStyle name="20% - Énfasis3 2 2 2" xfId="278"/>
    <cellStyle name="20% - Énfasis3 2 3" xfId="228"/>
    <cellStyle name="20% - Énfasis4" xfId="203" builtinId="42" customBuiltin="1"/>
    <cellStyle name="20% - Énfasis4 2" xfId="19"/>
    <cellStyle name="20% - Énfasis4 2 2" xfId="124"/>
    <cellStyle name="20% - Énfasis4 2 2 2" xfId="279"/>
    <cellStyle name="20% - Énfasis4 2 3" xfId="229"/>
    <cellStyle name="20% - Énfasis5" xfId="207" builtinId="46" customBuiltin="1"/>
    <cellStyle name="20% - Énfasis5 2" xfId="20"/>
    <cellStyle name="20% - Énfasis5 2 2" xfId="125"/>
    <cellStyle name="20% - Énfasis5 2 2 2" xfId="280"/>
    <cellStyle name="20% - Énfasis5 2 3" xfId="230"/>
    <cellStyle name="20% - Énfasis5 3" xfId="21"/>
    <cellStyle name="20% - Énfasis5 3 2" xfId="126"/>
    <cellStyle name="20% - Énfasis5 3 2 2" xfId="281"/>
    <cellStyle name="20% - Énfasis5 3 3" xfId="231"/>
    <cellStyle name="20% - Énfasis6" xfId="211" builtinId="50" customBuiltin="1"/>
    <cellStyle name="20% - Énfasis6 2" xfId="22"/>
    <cellStyle name="20% - Énfasis6 2 2" xfId="127"/>
    <cellStyle name="20% - Énfasis6 2 2 2" xfId="282"/>
    <cellStyle name="20% - Énfasis6 2 3" xfId="232"/>
    <cellStyle name="20% - Énfasis6 3" xfId="23"/>
    <cellStyle name="20% - Énfasis6 3 2" xfId="128"/>
    <cellStyle name="20% - Énfasis6 3 2 2" xfId="283"/>
    <cellStyle name="20% - Énfasis6 3 3" xfId="233"/>
    <cellStyle name="40% - Énfasis1" xfId="192" builtinId="31" customBuiltin="1"/>
    <cellStyle name="40% - Énfasis1 2" xfId="24"/>
    <cellStyle name="40% - Énfasis1 2 2" xfId="129"/>
    <cellStyle name="40% - Énfasis1 2 2 2" xfId="284"/>
    <cellStyle name="40% - Énfasis1 2 3" xfId="234"/>
    <cellStyle name="40% - Énfasis1 3" xfId="25"/>
    <cellStyle name="40% - Énfasis1 3 2" xfId="130"/>
    <cellStyle name="40% - Énfasis1 3 2 2" xfId="285"/>
    <cellStyle name="40% - Énfasis1 3 3" xfId="235"/>
    <cellStyle name="40% - Énfasis2" xfId="196" builtinId="35" customBuiltin="1"/>
    <cellStyle name="40% - Énfasis2 2" xfId="26"/>
    <cellStyle name="40% - Énfasis2 2 2" xfId="131"/>
    <cellStyle name="40% - Énfasis2 2 2 2" xfId="286"/>
    <cellStyle name="40% - Énfasis2 2 3" xfId="236"/>
    <cellStyle name="40% - Énfasis2 3" xfId="27"/>
    <cellStyle name="40% - Énfasis2 3 2" xfId="132"/>
    <cellStyle name="40% - Énfasis2 3 2 2" xfId="287"/>
    <cellStyle name="40% - Énfasis2 3 3" xfId="237"/>
    <cellStyle name="40% - Énfasis3" xfId="200" builtinId="39" customBuiltin="1"/>
    <cellStyle name="40% - Énfasis3 2" xfId="28"/>
    <cellStyle name="40% - Énfasis3 2 2" xfId="133"/>
    <cellStyle name="40% - Énfasis3 2 2 2" xfId="288"/>
    <cellStyle name="40% - Énfasis3 2 3" xfId="238"/>
    <cellStyle name="40% - Énfasis4" xfId="204" builtinId="43" customBuiltin="1"/>
    <cellStyle name="40% - Énfasis4 2" xfId="29"/>
    <cellStyle name="40% - Énfasis4 2 2" xfId="134"/>
    <cellStyle name="40% - Énfasis4 2 2 2" xfId="289"/>
    <cellStyle name="40% - Énfasis4 2 3" xfId="239"/>
    <cellStyle name="40% - Énfasis4 3" xfId="30"/>
    <cellStyle name="40% - Énfasis4 3 2" xfId="135"/>
    <cellStyle name="40% - Énfasis4 3 2 2" xfId="290"/>
    <cellStyle name="40% - Énfasis4 3 3" xfId="240"/>
    <cellStyle name="40% - Énfasis5" xfId="208" builtinId="47" customBuiltin="1"/>
    <cellStyle name="40% - Énfasis5 2" xfId="31"/>
    <cellStyle name="40% - Énfasis5 2 2" xfId="136"/>
    <cellStyle name="40% - Énfasis5 2 2 2" xfId="291"/>
    <cellStyle name="40% - Énfasis5 2 3" xfId="241"/>
    <cellStyle name="40% - Énfasis5 3" xfId="32"/>
    <cellStyle name="40% - Énfasis5 3 2" xfId="137"/>
    <cellStyle name="40% - Énfasis5 3 2 2" xfId="292"/>
    <cellStyle name="40% - Énfasis5 3 3" xfId="242"/>
    <cellStyle name="40% - Énfasis6" xfId="212" builtinId="51" customBuiltin="1"/>
    <cellStyle name="40% - Énfasis6 2" xfId="33"/>
    <cellStyle name="40% - Énfasis6 2 2" xfId="138"/>
    <cellStyle name="40% - Énfasis6 2 2 2" xfId="293"/>
    <cellStyle name="40% - Énfasis6 2 3" xfId="243"/>
    <cellStyle name="40% - Énfasis6 3" xfId="34"/>
    <cellStyle name="40% - Énfasis6 3 2" xfId="139"/>
    <cellStyle name="40% - Énfasis6 3 2 2" xfId="294"/>
    <cellStyle name="40% - Énfasis6 3 3" xfId="244"/>
    <cellStyle name="60% - Énfasis1" xfId="193" builtinId="32" customBuiltin="1"/>
    <cellStyle name="60% - Énfasis1 2" xfId="35"/>
    <cellStyle name="60% - Énfasis2" xfId="197" builtinId="36" customBuiltin="1"/>
    <cellStyle name="60% - Énfasis2 2" xfId="36"/>
    <cellStyle name="60% - Énfasis3" xfId="201" builtinId="40" customBuiltin="1"/>
    <cellStyle name="60% - Énfasis3 2" xfId="37"/>
    <cellStyle name="60% - Énfasis4" xfId="205" builtinId="44" customBuiltin="1"/>
    <cellStyle name="60% - Énfasis4 2" xfId="38"/>
    <cellStyle name="60% - Énfasis5" xfId="209" builtinId="48" customBuiltin="1"/>
    <cellStyle name="60% - Énfasis5 2" xfId="39"/>
    <cellStyle name="60% - Énfasis6" xfId="213" builtinId="52" customBuiltin="1"/>
    <cellStyle name="60% - Énfasis6 2" xfId="40"/>
    <cellStyle name="Buena 2" xfId="41"/>
    <cellStyle name="Bueno" xfId="179" builtinId="26" customBuiltin="1"/>
    <cellStyle name="Cálculo" xfId="184" builtinId="22" customBuiltin="1"/>
    <cellStyle name="Cálculo 2" xfId="42"/>
    <cellStyle name="Celda de comprobación" xfId="186" builtinId="23" customBuiltin="1"/>
    <cellStyle name="Celda de comprobación 2" xfId="43"/>
    <cellStyle name="Celda vinculada" xfId="185" builtinId="24" customBuiltin="1"/>
    <cellStyle name="Celda vinculada 2" xfId="44"/>
    <cellStyle name="Encabezado 1" xfId="175" builtinId="16" customBuiltin="1"/>
    <cellStyle name="Encabezado 4" xfId="178" builtinId="19" customBuiltin="1"/>
    <cellStyle name="Encabezado 4 2" xfId="45"/>
    <cellStyle name="Énfasis1" xfId="190" builtinId="29" customBuiltin="1"/>
    <cellStyle name="Énfasis1 2" xfId="46"/>
    <cellStyle name="Énfasis2" xfId="194" builtinId="33" customBuiltin="1"/>
    <cellStyle name="Énfasis2 2" xfId="47"/>
    <cellStyle name="Énfasis3" xfId="198" builtinId="37" customBuiltin="1"/>
    <cellStyle name="Énfasis3 2" xfId="48"/>
    <cellStyle name="Énfasis4" xfId="202" builtinId="41" customBuiltin="1"/>
    <cellStyle name="Énfasis4 2" xfId="49"/>
    <cellStyle name="Énfasis5" xfId="206" builtinId="45" customBuiltin="1"/>
    <cellStyle name="Énfasis5 2" xfId="50"/>
    <cellStyle name="Énfasis6" xfId="210" builtinId="49" customBuiltin="1"/>
    <cellStyle name="Énfasis6 2" xfId="51"/>
    <cellStyle name="Entrada" xfId="182" builtinId="20" customBuiltin="1"/>
    <cellStyle name="Entrada 2" xfId="52"/>
    <cellStyle name="Euro" xfId="53"/>
    <cellStyle name="Excel Built-in Normal" xfId="54"/>
    <cellStyle name="Incorrecto" xfId="180" builtinId="27" customBuiltin="1"/>
    <cellStyle name="Incorrecto 2" xfId="55"/>
    <cellStyle name="Millares" xfId="1" builtinId="3"/>
    <cellStyle name="Millares 10" xfId="219"/>
    <cellStyle name="Millares 2" xfId="2"/>
    <cellStyle name="Millares 2 2" xfId="3"/>
    <cellStyle name="Millares 2 2 2" xfId="112"/>
    <cellStyle name="Millares 2 2 2 2" xfId="271"/>
    <cellStyle name="Millares 2 2 3" xfId="221"/>
    <cellStyle name="Millares 2 3" xfId="56"/>
    <cellStyle name="Millares 2 3 2" xfId="140"/>
    <cellStyle name="Millares 2 4" xfId="111"/>
    <cellStyle name="Millares 2 4 2" xfId="270"/>
    <cellStyle name="Millares 2 5" xfId="220"/>
    <cellStyle name="Millares 3" xfId="4"/>
    <cellStyle name="Millares 3 2" xfId="57"/>
    <cellStyle name="Millares 3 2 2" xfId="141"/>
    <cellStyle name="Millares 3 2 2 2" xfId="295"/>
    <cellStyle name="Millares 3 2 3" xfId="245"/>
    <cellStyle name="Millares 3 3" xfId="113"/>
    <cellStyle name="Millares 3 3 2" xfId="272"/>
    <cellStyle name="Millares 3 4" xfId="222"/>
    <cellStyle name="Millares 4" xfId="5"/>
    <cellStyle name="Millares 4 2" xfId="114"/>
    <cellStyle name="Millares 4 2 2" xfId="273"/>
    <cellStyle name="Millares 4 3" xfId="223"/>
    <cellStyle name="Millares 5" xfId="58"/>
    <cellStyle name="Millares 5 2" xfId="142"/>
    <cellStyle name="Millares 5 2 2" xfId="296"/>
    <cellStyle name="Millares 5 3" xfId="246"/>
    <cellStyle name="Millares 6" xfId="59"/>
    <cellStyle name="Millares 6 2" xfId="143"/>
    <cellStyle name="Millares 7" xfId="60"/>
    <cellStyle name="Millares 7 2" xfId="61"/>
    <cellStyle name="Millares 7 2 2" xfId="145"/>
    <cellStyle name="Millares 7 2 2 2" xfId="298"/>
    <cellStyle name="Millares 7 2 3" xfId="248"/>
    <cellStyle name="Millares 7 3" xfId="144"/>
    <cellStyle name="Millares 7 3 2" xfId="297"/>
    <cellStyle name="Millares 7 4" xfId="247"/>
    <cellStyle name="Millares 8" xfId="110"/>
    <cellStyle name="Millares 8 2" xfId="269"/>
    <cellStyle name="Millares 9" xfId="217"/>
    <cellStyle name="Moneda 2" xfId="62"/>
    <cellStyle name="Moneda 2 2" xfId="146"/>
    <cellStyle name="Moneda 3" xfId="63"/>
    <cellStyle name="Neutral" xfId="181" builtinId="28" customBuiltin="1"/>
    <cellStyle name="Neutral 2" xfId="64"/>
    <cellStyle name="Normal" xfId="0" builtinId="0"/>
    <cellStyle name="Normal 10" xfId="65"/>
    <cellStyle name="Normal 10 2" xfId="66"/>
    <cellStyle name="Normal 10 2 2" xfId="147"/>
    <cellStyle name="Normal 10 3" xfId="109"/>
    <cellStyle name="Normal 11" xfId="67"/>
    <cellStyle name="Normal 11 2" xfId="148"/>
    <cellStyle name="Normal 11 2 2" xfId="299"/>
    <cellStyle name="Normal 11 3" xfId="249"/>
    <cellStyle name="Normal 12" xfId="68"/>
    <cellStyle name="Normal 12 2" xfId="69"/>
    <cellStyle name="Normal 12 2 2" xfId="150"/>
    <cellStyle name="Normal 12 2 2 2" xfId="301"/>
    <cellStyle name="Normal 12 2 3" xfId="251"/>
    <cellStyle name="Normal 12 3" xfId="149"/>
    <cellStyle name="Normal 12 3 2" xfId="300"/>
    <cellStyle name="Normal 12 4" xfId="250"/>
    <cellStyle name="Normal 13" xfId="70"/>
    <cellStyle name="Normal 13 2" xfId="71"/>
    <cellStyle name="Normal 13 2 2" xfId="152"/>
    <cellStyle name="Normal 13 3" xfId="151"/>
    <cellStyle name="Normal 13 3 2" xfId="302"/>
    <cellStyle name="Normal 13 4" xfId="252"/>
    <cellStyle name="Normal 14" xfId="72"/>
    <cellStyle name="Normal 14 2" xfId="153"/>
    <cellStyle name="Normal 14 2 2" xfId="303"/>
    <cellStyle name="Normal 14 3" xfId="253"/>
    <cellStyle name="Normal 15" xfId="73"/>
    <cellStyle name="Normal 15 2" xfId="154"/>
    <cellStyle name="Normal 15 2 2" xfId="304"/>
    <cellStyle name="Normal 15 3" xfId="254"/>
    <cellStyle name="Normal 16" xfId="74"/>
    <cellStyle name="Normal 16 2" xfId="155"/>
    <cellStyle name="Normal 16 2 2" xfId="305"/>
    <cellStyle name="Normal 16 3" xfId="255"/>
    <cellStyle name="Normal 17" xfId="75"/>
    <cellStyle name="Normal 17 2" xfId="76"/>
    <cellStyle name="Normal 17 2 2" xfId="157"/>
    <cellStyle name="Normal 17 2 2 2" xfId="307"/>
    <cellStyle name="Normal 17 2 3" xfId="257"/>
    <cellStyle name="Normal 17 3" xfId="156"/>
    <cellStyle name="Normal 17 3 2" xfId="306"/>
    <cellStyle name="Normal 17 4" xfId="256"/>
    <cellStyle name="Normal 18" xfId="77"/>
    <cellStyle name="Normal 19" xfId="106"/>
    <cellStyle name="Normal 19 2" xfId="267"/>
    <cellStyle name="Normal 2" xfId="6"/>
    <cellStyle name="Normal 2 2" xfId="7"/>
    <cellStyle name="Normal 2 2 2" xfId="78"/>
    <cellStyle name="Normal 2 2 2 2" xfId="158"/>
    <cellStyle name="Normal 2 2 3" xfId="116"/>
    <cellStyle name="Normal 2 3" xfId="79"/>
    <cellStyle name="Normal 2 3 2" xfId="159"/>
    <cellStyle name="Normal 2 4" xfId="80"/>
    <cellStyle name="Normal 2 4 2" xfId="160"/>
    <cellStyle name="Normal 2 4 2 2" xfId="308"/>
    <cellStyle name="Normal 2 4 3" xfId="258"/>
    <cellStyle name="Normal 2 5" xfId="81"/>
    <cellStyle name="Normal 2 5 2" xfId="161"/>
    <cellStyle name="Normal 2 5 2 2" xfId="309"/>
    <cellStyle name="Normal 2 5 3" xfId="259"/>
    <cellStyle name="Normal 2 6" xfId="82"/>
    <cellStyle name="Normal 2 6 2" xfId="162"/>
    <cellStyle name="Normal 2 6 2 2" xfId="310"/>
    <cellStyle name="Normal 2 6 3" xfId="260"/>
    <cellStyle name="Normal 2 7" xfId="83"/>
    <cellStyle name="Normal 2 7 2" xfId="163"/>
    <cellStyle name="Normal 2 7 2 2" xfId="311"/>
    <cellStyle name="Normal 2 7 3" xfId="261"/>
    <cellStyle name="Normal 2 8" xfId="84"/>
    <cellStyle name="Normal 2 8 2" xfId="164"/>
    <cellStyle name="Normal 2 8 2 2" xfId="312"/>
    <cellStyle name="Normal 2 8 3" xfId="262"/>
    <cellStyle name="Normal 2 9" xfId="115"/>
    <cellStyle name="Normal 2_BASE 2010 B" xfId="85"/>
    <cellStyle name="Normal 20" xfId="107"/>
    <cellStyle name="Normal 20 2" xfId="268"/>
    <cellStyle name="Normal 21" xfId="108"/>
    <cellStyle name="Normal 22" xfId="214"/>
    <cellStyle name="Normal 23" xfId="218"/>
    <cellStyle name="Normal 24" xfId="215"/>
    <cellStyle name="Normal 3" xfId="8"/>
    <cellStyle name="Normal 3 2" xfId="9"/>
    <cellStyle name="Normal 3 2 2" xfId="118"/>
    <cellStyle name="Normal 3 2 2 2" xfId="274"/>
    <cellStyle name="Normal 3 2 3" xfId="224"/>
    <cellStyle name="Normal 3 3" xfId="86"/>
    <cellStyle name="Normal 3 3 2" xfId="165"/>
    <cellStyle name="Normal 3 3 2 2" xfId="313"/>
    <cellStyle name="Normal 3 3 3" xfId="263"/>
    <cellStyle name="Normal 3 4" xfId="87"/>
    <cellStyle name="Normal 3 4 2" xfId="166"/>
    <cellStyle name="Normal 3 4 2 2" xfId="314"/>
    <cellStyle name="Normal 3 4 3" xfId="264"/>
    <cellStyle name="Normal 3 5" xfId="88"/>
    <cellStyle name="Normal 3 5 2" xfId="167"/>
    <cellStyle name="Normal 3 6" xfId="117"/>
    <cellStyle name="Normal 4" xfId="10"/>
    <cellStyle name="Normal 4 2" xfId="89"/>
    <cellStyle name="Normal 4 2 2" xfId="168"/>
    <cellStyle name="Normal 4 3" xfId="119"/>
    <cellStyle name="Normal 5" xfId="11"/>
    <cellStyle name="Normal 5 2" xfId="90"/>
    <cellStyle name="Normal 5 2 2" xfId="169"/>
    <cellStyle name="Normal 5 3" xfId="91"/>
    <cellStyle name="Normal 5 3 2" xfId="170"/>
    <cellStyle name="Normal 5 4" xfId="120"/>
    <cellStyle name="Normal 5 4 2" xfId="275"/>
    <cellStyle name="Normal 5 5" xfId="225"/>
    <cellStyle name="Normal 6" xfId="92"/>
    <cellStyle name="Normal 6 2" xfId="171"/>
    <cellStyle name="Normal 6 2 2" xfId="315"/>
    <cellStyle name="Normal 6 3" xfId="265"/>
    <cellStyle name="Normal 7" xfId="93"/>
    <cellStyle name="Normal 8" xfId="94"/>
    <cellStyle name="Normal 8 2" xfId="172"/>
    <cellStyle name="Normal 9" xfId="95"/>
    <cellStyle name="Normal_FORMATO IAIE IAT" xfId="12"/>
    <cellStyle name="Normal_Formatos E-M  2008 Benito Juárez" xfId="13"/>
    <cellStyle name="Notas 2" xfId="96"/>
    <cellStyle name="Notas 2 2" xfId="173"/>
    <cellStyle name="Notas 2 2 2" xfId="316"/>
    <cellStyle name="Notas 2 3" xfId="266"/>
    <cellStyle name="Notas 3" xfId="97"/>
    <cellStyle name="Notas 4" xfId="216"/>
    <cellStyle name="Porcentual 2" xfId="14"/>
    <cellStyle name="Porcentual 2 2" xfId="15"/>
    <cellStyle name="Salida" xfId="183" builtinId="21" customBuiltin="1"/>
    <cellStyle name="Salida 2" xfId="98"/>
    <cellStyle name="Texto de advertencia" xfId="187" builtinId="11" customBuiltin="1"/>
    <cellStyle name="Texto de advertencia 2" xfId="99"/>
    <cellStyle name="Texto explicativo" xfId="188" builtinId="53" customBuiltin="1"/>
    <cellStyle name="Texto explicativo 2" xfId="100"/>
    <cellStyle name="Título" xfId="174" builtinId="15" customBuiltin="1"/>
    <cellStyle name="Título 1 2" xfId="101"/>
    <cellStyle name="Título 2" xfId="176" builtinId="17" customBuiltin="1"/>
    <cellStyle name="Título 2 2" xfId="102"/>
    <cellStyle name="Título 3" xfId="177" builtinId="18" customBuiltin="1"/>
    <cellStyle name="Título 3 2" xfId="103"/>
    <cellStyle name="Título 4" xfId="104"/>
    <cellStyle name="Total" xfId="189" builtinId="25" customBuiltin="1"/>
    <cellStyle name="Total 2" xfId="10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3.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2.xml"/><Relationship Id="rId73"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1.xml"/><Relationship Id="rId69" Type="http://schemas.openxmlformats.org/officeDocument/2006/relationships/externalLink" Target="externalLinks/externalLink6.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7.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315686</xdr:colOff>
      <xdr:row>12</xdr:row>
      <xdr:rowOff>119743</xdr:rowOff>
    </xdr:from>
    <xdr:to>
      <xdr:col>8</xdr:col>
      <xdr:colOff>1227971</xdr:colOff>
      <xdr:row>16</xdr:row>
      <xdr:rowOff>180174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91543" y="3080657"/>
          <a:ext cx="4646085" cy="1018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2324100</xdr:colOff>
      <xdr:row>10</xdr:row>
      <xdr:rowOff>200025</xdr:rowOff>
    </xdr:from>
    <xdr:to>
      <xdr:col>5</xdr:col>
      <xdr:colOff>255060</xdr:colOff>
      <xdr:row>15</xdr:row>
      <xdr:rowOff>75399</xdr:rowOff>
    </xdr:to>
    <xdr:pic>
      <xdr:nvPicPr>
        <xdr:cNvPr id="2" name="Imagen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a:stretch>
          <a:fillRect/>
        </a:stretch>
      </xdr:blipFill>
      <xdr:spPr>
        <a:xfrm>
          <a:off x="2324100" y="2857500"/>
          <a:ext cx="4646085" cy="10183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2362200</xdr:colOff>
      <xdr:row>11</xdr:row>
      <xdr:rowOff>171450</xdr:rowOff>
    </xdr:from>
    <xdr:to>
      <xdr:col>2</xdr:col>
      <xdr:colOff>626535</xdr:colOff>
      <xdr:row>14</xdr:row>
      <xdr:rowOff>380199</xdr:rowOff>
    </xdr:to>
    <xdr:pic>
      <xdr:nvPicPr>
        <xdr:cNvPr id="2" name="Imagen 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a:stretch>
          <a:fillRect/>
        </a:stretch>
      </xdr:blipFill>
      <xdr:spPr>
        <a:xfrm>
          <a:off x="2362200" y="2095500"/>
          <a:ext cx="4646085" cy="1018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56.v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58.v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drawing" Target="../drawings/drawing2.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60.v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drawing" Target="../drawings/drawing3.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vmlDrawing" Target="../drawings/vmlDrawing62.v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vmlDrawing" Target="../drawings/vmlDrawing63.vml"/><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4:M35"/>
  <sheetViews>
    <sheetView showGridLines="0" workbookViewId="0">
      <selection activeCell="D28" sqref="D28"/>
    </sheetView>
  </sheetViews>
  <sheetFormatPr baseColWidth="10" defaultColWidth="11.44140625" defaultRowHeight="13.8"/>
  <cols>
    <col min="1" max="16384" width="11.44140625" style="1"/>
  </cols>
  <sheetData>
    <row r="14" spans="1:13" ht="13.2" customHeight="1">
      <c r="A14" s="486" t="s">
        <v>312</v>
      </c>
      <c r="B14" s="486"/>
      <c r="C14" s="486"/>
      <c r="D14" s="486"/>
      <c r="E14" s="486"/>
      <c r="F14" s="486"/>
      <c r="G14" s="486"/>
      <c r="H14" s="486"/>
      <c r="I14" s="486"/>
      <c r="J14" s="486"/>
      <c r="K14" s="486"/>
      <c r="L14" s="104"/>
      <c r="M14" s="104"/>
    </row>
    <row r="15" spans="1:13" ht="13.2" customHeight="1">
      <c r="A15" s="486"/>
      <c r="B15" s="486"/>
      <c r="C15" s="486"/>
      <c r="D15" s="486"/>
      <c r="E15" s="486"/>
      <c r="F15" s="486"/>
      <c r="G15" s="486"/>
      <c r="H15" s="486"/>
      <c r="I15" s="486"/>
      <c r="J15" s="486"/>
      <c r="K15" s="486"/>
      <c r="L15" s="104"/>
      <c r="M15" s="104"/>
    </row>
    <row r="16" spans="1:13" ht="13.2" customHeight="1">
      <c r="A16" s="486"/>
      <c r="B16" s="486"/>
      <c r="C16" s="486"/>
      <c r="D16" s="486"/>
      <c r="E16" s="486"/>
      <c r="F16" s="486"/>
      <c r="G16" s="486"/>
      <c r="H16" s="486"/>
      <c r="I16" s="486"/>
      <c r="J16" s="486"/>
      <c r="K16" s="486"/>
      <c r="L16" s="104"/>
      <c r="M16" s="104"/>
    </row>
    <row r="18" spans="1:13" ht="15" customHeight="1">
      <c r="A18" s="487" t="s">
        <v>147</v>
      </c>
      <c r="B18" s="487"/>
      <c r="C18" s="487"/>
      <c r="D18" s="487"/>
      <c r="E18" s="487"/>
      <c r="F18" s="487"/>
      <c r="G18" s="487"/>
      <c r="H18" s="487"/>
      <c r="I18" s="487"/>
      <c r="J18" s="487"/>
      <c r="K18" s="487"/>
      <c r="L18" s="104"/>
      <c r="M18" s="104"/>
    </row>
    <row r="19" spans="1:13" ht="15" customHeight="1">
      <c r="A19" s="487"/>
      <c r="B19" s="487"/>
      <c r="C19" s="487"/>
      <c r="D19" s="487"/>
      <c r="E19" s="487"/>
      <c r="F19" s="487"/>
      <c r="G19" s="487"/>
      <c r="H19" s="487"/>
      <c r="I19" s="487"/>
      <c r="J19" s="487"/>
      <c r="K19" s="487"/>
      <c r="L19" s="104"/>
      <c r="M19" s="104"/>
    </row>
    <row r="20" spans="1:13" ht="15" customHeight="1">
      <c r="A20" s="487"/>
      <c r="B20" s="487"/>
      <c r="C20" s="487"/>
      <c r="D20" s="487"/>
      <c r="E20" s="487"/>
      <c r="F20" s="487"/>
      <c r="G20" s="487"/>
      <c r="H20" s="487"/>
      <c r="I20" s="487"/>
      <c r="J20" s="487"/>
      <c r="K20" s="487"/>
      <c r="L20" s="104"/>
      <c r="M20" s="104"/>
    </row>
    <row r="21" spans="1:13" ht="15" customHeight="1">
      <c r="A21" s="487"/>
      <c r="B21" s="487"/>
      <c r="C21" s="487"/>
      <c r="D21" s="487"/>
      <c r="E21" s="487"/>
      <c r="F21" s="487"/>
      <c r="G21" s="487"/>
      <c r="H21" s="487"/>
      <c r="I21" s="487"/>
      <c r="J21" s="487"/>
      <c r="K21" s="487"/>
      <c r="L21" s="104"/>
      <c r="M21" s="104"/>
    </row>
    <row r="22" spans="1:13" ht="13.2" customHeight="1">
      <c r="A22" s="104"/>
      <c r="B22" s="104"/>
      <c r="C22" s="104"/>
      <c r="D22" s="104"/>
      <c r="E22" s="104"/>
      <c r="F22" s="104"/>
      <c r="G22" s="104"/>
      <c r="H22" s="104"/>
      <c r="I22" s="104"/>
      <c r="J22" s="104"/>
      <c r="K22" s="104"/>
      <c r="L22" s="104"/>
      <c r="M22" s="104"/>
    </row>
    <row r="23" spans="1:13" ht="13.2" customHeight="1">
      <c r="A23" s="104"/>
      <c r="B23" s="104"/>
      <c r="C23" s="104"/>
      <c r="D23" s="104"/>
      <c r="E23" s="104"/>
      <c r="F23" s="104"/>
      <c r="G23" s="104"/>
      <c r="H23" s="104"/>
      <c r="I23" s="104"/>
      <c r="J23" s="104"/>
      <c r="K23" s="104"/>
      <c r="L23" s="104"/>
      <c r="M23" s="104"/>
    </row>
    <row r="33" spans="1:13" s="107" customFormat="1" ht="16.2">
      <c r="A33" s="91" t="s">
        <v>307</v>
      </c>
      <c r="B33" s="488" t="s">
        <v>308</v>
      </c>
      <c r="C33" s="488"/>
      <c r="D33" s="488"/>
      <c r="E33" s="488"/>
      <c r="F33" s="105"/>
      <c r="G33" s="105" t="s">
        <v>311</v>
      </c>
      <c r="H33" s="91"/>
      <c r="I33" s="91"/>
      <c r="J33" s="91"/>
      <c r="K33" s="106"/>
      <c r="L33" s="106"/>
    </row>
    <row r="34" spans="1:13" s="107" customFormat="1" ht="37.950000000000003" customHeight="1">
      <c r="B34" s="489" t="s">
        <v>309</v>
      </c>
      <c r="C34" s="489"/>
      <c r="D34" s="489"/>
      <c r="E34" s="489"/>
      <c r="F34" s="108"/>
      <c r="H34" s="489" t="s">
        <v>310</v>
      </c>
      <c r="I34" s="491"/>
      <c r="J34" s="491"/>
      <c r="K34" s="491"/>
      <c r="L34" s="108"/>
      <c r="M34" s="108"/>
    </row>
    <row r="35" spans="1:13">
      <c r="B35" s="490"/>
      <c r="C35" s="490"/>
      <c r="D35" s="490"/>
      <c r="E35" s="490"/>
      <c r="H35" s="492"/>
      <c r="I35" s="492"/>
      <c r="J35" s="492"/>
      <c r="K35" s="492"/>
    </row>
  </sheetData>
  <mergeCells count="5">
    <mergeCell ref="A14:K16"/>
    <mergeCell ref="A18:K21"/>
    <mergeCell ref="B33:E33"/>
    <mergeCell ref="B34:E35"/>
    <mergeCell ref="H34: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&amp;C&amp;G&amp;R</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5"/>
  <sheetViews>
    <sheetView showGridLines="0" zoomScale="90" zoomScaleNormal="90" zoomScaleSheetLayoutView="70" workbookViewId="0">
      <selection activeCell="H14" sqref="H14"/>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317</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40000000</v>
      </c>
      <c r="O9" s="148">
        <v>7000000</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40000000</v>
      </c>
      <c r="O10" s="148">
        <v>7000000</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40000000</v>
      </c>
      <c r="O11" s="148">
        <v>7000000</v>
      </c>
      <c r="P11" s="148">
        <v>0</v>
      </c>
      <c r="Q11" s="148">
        <v>0</v>
      </c>
      <c r="R11" s="96"/>
      <c r="S11" s="96"/>
      <c r="T11" s="94"/>
      <c r="U11" s="97"/>
    </row>
    <row r="12" spans="1:21" s="93" customFormat="1" ht="10.8">
      <c r="A12" s="94"/>
      <c r="B12" s="94"/>
      <c r="C12" s="94"/>
      <c r="D12" s="94">
        <v>1</v>
      </c>
      <c r="E12" s="94"/>
      <c r="F12" s="144" t="s">
        <v>204</v>
      </c>
      <c r="G12" s="94"/>
      <c r="H12" s="94"/>
      <c r="I12" s="95"/>
      <c r="J12" s="95"/>
      <c r="K12" s="95"/>
      <c r="L12" s="95"/>
      <c r="M12" s="148">
        <v>0</v>
      </c>
      <c r="N12" s="148">
        <v>40000000</v>
      </c>
      <c r="O12" s="148">
        <v>7000000</v>
      </c>
      <c r="P12" s="148">
        <v>0</v>
      </c>
      <c r="Q12" s="148">
        <v>0</v>
      </c>
      <c r="R12" s="96"/>
      <c r="S12" s="96"/>
      <c r="T12" s="94"/>
      <c r="U12" s="97"/>
    </row>
    <row r="13" spans="1:21" s="93" customFormat="1" ht="21.6">
      <c r="A13" s="94"/>
      <c r="B13" s="94"/>
      <c r="C13" s="94"/>
      <c r="D13" s="94"/>
      <c r="E13" s="94">
        <v>210</v>
      </c>
      <c r="F13" s="144" t="s">
        <v>274</v>
      </c>
      <c r="G13" s="145" t="s">
        <v>181</v>
      </c>
      <c r="H13" s="146">
        <v>0</v>
      </c>
      <c r="I13" s="175">
        <v>4</v>
      </c>
      <c r="J13" s="175">
        <v>4</v>
      </c>
      <c r="K13" s="147">
        <f>IFERROR(J13/H13,0)</f>
        <v>0</v>
      </c>
      <c r="L13" s="147">
        <f>IFERROR(J13/I13,0)</f>
        <v>1</v>
      </c>
      <c r="M13" s="148">
        <v>0</v>
      </c>
      <c r="N13" s="148">
        <v>40000000</v>
      </c>
      <c r="O13" s="148">
        <v>7000000</v>
      </c>
      <c r="P13" s="148">
        <v>0</v>
      </c>
      <c r="Q13" s="148">
        <v>0</v>
      </c>
      <c r="R13" s="147">
        <v>0</v>
      </c>
      <c r="S13" s="147">
        <v>0.17499999999999999</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40000000</v>
      </c>
      <c r="O15" s="148">
        <v>7000000</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row r="19" spans="1:21">
      <c r="A19" s="575" t="s">
        <v>382</v>
      </c>
      <c r="B19" s="576"/>
      <c r="C19" s="576"/>
      <c r="D19" s="576"/>
      <c r="E19" s="576"/>
      <c r="F19" s="576"/>
      <c r="G19" s="576"/>
      <c r="H19" s="576"/>
      <c r="I19" s="576"/>
      <c r="J19" s="576"/>
      <c r="K19" s="576"/>
      <c r="L19" s="576"/>
      <c r="M19" s="576"/>
      <c r="N19" s="576"/>
      <c r="O19" s="576"/>
      <c r="P19" s="576"/>
      <c r="Q19" s="576"/>
      <c r="R19" s="576"/>
      <c r="S19" s="576"/>
      <c r="T19" s="576"/>
      <c r="U19" s="576"/>
    </row>
    <row r="20" spans="1:21">
      <c r="A20" s="576"/>
      <c r="B20" s="576"/>
      <c r="C20" s="576"/>
      <c r="D20" s="576"/>
      <c r="E20" s="576"/>
      <c r="F20" s="576"/>
      <c r="G20" s="576"/>
      <c r="H20" s="576"/>
      <c r="I20" s="576"/>
      <c r="J20" s="576"/>
      <c r="K20" s="576"/>
      <c r="L20" s="576"/>
      <c r="M20" s="576"/>
      <c r="N20" s="576"/>
      <c r="O20" s="576"/>
      <c r="P20" s="576"/>
      <c r="Q20" s="576"/>
      <c r="R20" s="576"/>
      <c r="S20" s="576"/>
      <c r="T20" s="576"/>
      <c r="U20" s="576"/>
    </row>
    <row r="21" spans="1:21" s="178" customFormat="1" ht="19.2" customHeight="1">
      <c r="B21" s="569" t="s">
        <v>33</v>
      </c>
      <c r="C21" s="570"/>
      <c r="D21" s="570"/>
      <c r="E21" s="570"/>
      <c r="F21" s="570"/>
      <c r="G21" s="571"/>
      <c r="H21" s="179"/>
      <c r="I21" s="569" t="s">
        <v>384</v>
      </c>
      <c r="J21" s="577"/>
      <c r="K21" s="577"/>
      <c r="L21" s="577"/>
      <c r="M21" s="578"/>
      <c r="N21" s="180"/>
      <c r="O21" s="582" t="s">
        <v>386</v>
      </c>
      <c r="P21" s="583"/>
      <c r="Q21" s="583"/>
      <c r="R21" s="583"/>
      <c r="S21" s="583"/>
      <c r="T21" s="584"/>
    </row>
    <row r="22" spans="1:21" s="178" customFormat="1" ht="12">
      <c r="B22" s="572"/>
      <c r="C22" s="573"/>
      <c r="D22" s="573"/>
      <c r="E22" s="573"/>
      <c r="F22" s="573"/>
      <c r="G22" s="574"/>
      <c r="H22" s="181"/>
      <c r="I22" s="579"/>
      <c r="J22" s="580"/>
      <c r="K22" s="580"/>
      <c r="L22" s="580"/>
      <c r="M22" s="581"/>
      <c r="N22" s="180"/>
      <c r="O22" s="582">
        <v>2016</v>
      </c>
      <c r="P22" s="584"/>
      <c r="Q22" s="582">
        <v>2017</v>
      </c>
      <c r="R22" s="583"/>
      <c r="S22" s="583"/>
      <c r="T22" s="584"/>
    </row>
    <row r="23" spans="1:21" s="182" customFormat="1" ht="19.95" customHeight="1">
      <c r="B23" s="585" t="s">
        <v>383</v>
      </c>
      <c r="C23" s="586"/>
      <c r="D23" s="586"/>
      <c r="E23" s="586"/>
      <c r="F23" s="586"/>
      <c r="G23" s="587"/>
      <c r="H23" s="183"/>
      <c r="I23" s="585" t="s">
        <v>385</v>
      </c>
      <c r="J23" s="586"/>
      <c r="K23" s="586"/>
      <c r="L23" s="586"/>
      <c r="M23" s="587"/>
      <c r="N23" s="184"/>
      <c r="O23" s="588">
        <v>4500000</v>
      </c>
      <c r="P23" s="589"/>
      <c r="Q23" s="590">
        <v>10500000</v>
      </c>
      <c r="R23" s="591"/>
      <c r="S23" s="591"/>
      <c r="T23" s="589"/>
    </row>
    <row r="24" spans="1:21" s="178" customFormat="1" ht="12">
      <c r="B24" s="185"/>
      <c r="C24" s="185"/>
      <c r="D24" s="185"/>
      <c r="E24" s="185"/>
      <c r="F24" s="185"/>
      <c r="G24" s="185"/>
      <c r="H24" s="185"/>
      <c r="I24" s="185"/>
      <c r="J24" s="185"/>
      <c r="K24" s="185"/>
      <c r="L24" s="185"/>
      <c r="M24" s="185"/>
      <c r="N24" s="185"/>
      <c r="O24" s="185"/>
      <c r="P24" s="185"/>
      <c r="Q24" s="185"/>
      <c r="R24" s="185"/>
      <c r="S24" s="185"/>
      <c r="T24" s="185"/>
    </row>
    <row r="25" spans="1:21" s="182" customFormat="1" ht="34.950000000000003" customHeight="1">
      <c r="B25" s="585" t="s">
        <v>387</v>
      </c>
      <c r="C25" s="586"/>
      <c r="D25" s="586"/>
      <c r="E25" s="586"/>
      <c r="F25" s="586"/>
      <c r="G25" s="587"/>
      <c r="H25" s="183"/>
      <c r="I25" s="585" t="s">
        <v>388</v>
      </c>
      <c r="J25" s="586"/>
      <c r="K25" s="586"/>
      <c r="L25" s="586"/>
      <c r="M25" s="587"/>
      <c r="N25" s="184"/>
      <c r="O25" s="588">
        <v>2500000</v>
      </c>
      <c r="P25" s="589"/>
      <c r="Q25" s="590">
        <v>22500000</v>
      </c>
      <c r="R25" s="591"/>
      <c r="S25" s="591"/>
      <c r="T25" s="589"/>
    </row>
  </sheetData>
  <mergeCells count="29">
    <mergeCell ref="B25:G25"/>
    <mergeCell ref="I25:M25"/>
    <mergeCell ref="O25:P25"/>
    <mergeCell ref="Q25:T25"/>
    <mergeCell ref="B23:G23"/>
    <mergeCell ref="I23:M23"/>
    <mergeCell ref="O23:P23"/>
    <mergeCell ref="Q23:T23"/>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 ref="B21:G22"/>
    <mergeCell ref="A19:U20"/>
    <mergeCell ref="I21:M22"/>
    <mergeCell ref="O21:T21"/>
    <mergeCell ref="O22:P22"/>
    <mergeCell ref="Q22:T22"/>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6"/>
  <sheetViews>
    <sheetView showGridLines="0" view="pageBreakPreview" zoomScale="70" zoomScaleNormal="90" zoomScaleSheetLayoutView="70" workbookViewId="0">
      <selection activeCell="A2" sqref="A2:U2"/>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3" width="15.109375" style="37" customWidth="1"/>
    <col min="14" max="14" width="16.44140625" style="37" customWidth="1"/>
    <col min="15" max="15" width="16.88671875" style="37" customWidth="1"/>
    <col min="16" max="17" width="14.5546875" style="37" customWidth="1"/>
    <col min="18" max="21" width="6.6640625" style="37" customWidth="1"/>
    <col min="22" max="16384" width="11.44140625" style="37"/>
  </cols>
  <sheetData>
    <row r="1" spans="1:24"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4" ht="25.2" customHeight="1">
      <c r="A2" s="547" t="s">
        <v>318</v>
      </c>
      <c r="B2" s="548"/>
      <c r="C2" s="548"/>
      <c r="D2" s="548"/>
      <c r="E2" s="548"/>
      <c r="F2" s="548"/>
      <c r="G2" s="548"/>
      <c r="H2" s="548"/>
      <c r="I2" s="548"/>
      <c r="J2" s="548"/>
      <c r="K2" s="548"/>
      <c r="L2" s="548"/>
      <c r="M2" s="548"/>
      <c r="N2" s="548"/>
      <c r="O2" s="548"/>
      <c r="P2" s="548"/>
      <c r="Q2" s="548"/>
      <c r="R2" s="548"/>
      <c r="S2" s="548"/>
      <c r="T2" s="548"/>
      <c r="U2" s="549"/>
      <c r="V2" s="37" t="s">
        <v>277</v>
      </c>
      <c r="W2" s="37" t="s">
        <v>157</v>
      </c>
      <c r="X2" s="37" t="s">
        <v>191</v>
      </c>
    </row>
    <row r="3" spans="1:24" ht="6" customHeight="1">
      <c r="U3" s="109"/>
    </row>
    <row r="4" spans="1:24"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4"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4"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4"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4"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4" s="93" customFormat="1" ht="21.6">
      <c r="A9" s="94" t="s">
        <v>171</v>
      </c>
      <c r="B9" s="94"/>
      <c r="C9" s="94"/>
      <c r="D9" s="94"/>
      <c r="E9" s="94"/>
      <c r="F9" s="144" t="s">
        <v>197</v>
      </c>
      <c r="G9" s="94"/>
      <c r="H9" s="94"/>
      <c r="I9" s="95"/>
      <c r="J9" s="95"/>
      <c r="K9" s="95"/>
      <c r="L9" s="95"/>
      <c r="M9" s="148">
        <v>0</v>
      </c>
      <c r="N9" s="148">
        <v>15000000</v>
      </c>
      <c r="O9" s="148">
        <v>14985000</v>
      </c>
      <c r="P9" s="148">
        <v>8837527.0099999998</v>
      </c>
      <c r="Q9" s="148">
        <v>8837527.0099999998</v>
      </c>
      <c r="R9" s="96"/>
      <c r="S9" s="96"/>
      <c r="T9" s="94"/>
      <c r="U9" s="97"/>
    </row>
    <row r="10" spans="1:24" s="93" customFormat="1" ht="10.8">
      <c r="A10" s="94"/>
      <c r="B10" s="94">
        <v>2</v>
      </c>
      <c r="C10" s="94"/>
      <c r="D10" s="94"/>
      <c r="E10" s="94"/>
      <c r="F10" s="144" t="s">
        <v>198</v>
      </c>
      <c r="G10" s="94"/>
      <c r="H10" s="94"/>
      <c r="I10" s="95"/>
      <c r="J10" s="95"/>
      <c r="K10" s="95"/>
      <c r="L10" s="95"/>
      <c r="M10" s="148">
        <v>0</v>
      </c>
      <c r="N10" s="148">
        <v>15000000</v>
      </c>
      <c r="O10" s="148">
        <v>14985000</v>
      </c>
      <c r="P10" s="148">
        <v>8837527.0099999998</v>
      </c>
      <c r="Q10" s="148">
        <v>8837527.0099999998</v>
      </c>
      <c r="R10" s="96"/>
      <c r="S10" s="96"/>
      <c r="T10" s="94"/>
      <c r="U10" s="97"/>
    </row>
    <row r="11" spans="1:24" s="93" customFormat="1" ht="21.6">
      <c r="A11" s="94"/>
      <c r="B11" s="94"/>
      <c r="C11" s="94">
        <v>4</v>
      </c>
      <c r="D11" s="94"/>
      <c r="E11" s="94"/>
      <c r="F11" s="144" t="s">
        <v>203</v>
      </c>
      <c r="G11" s="94"/>
      <c r="H11" s="94"/>
      <c r="I11" s="95"/>
      <c r="J11" s="95"/>
      <c r="K11" s="95"/>
      <c r="L11" s="95"/>
      <c r="M11" s="148">
        <v>0</v>
      </c>
      <c r="N11" s="148">
        <v>15000000</v>
      </c>
      <c r="O11" s="148">
        <v>14985000</v>
      </c>
      <c r="P11" s="148">
        <v>8837527.0099999998</v>
      </c>
      <c r="Q11" s="148">
        <v>8837527.0099999998</v>
      </c>
      <c r="R11" s="96"/>
      <c r="S11" s="96"/>
      <c r="T11" s="94"/>
      <c r="U11" s="97"/>
    </row>
    <row r="12" spans="1:24" s="93" customFormat="1" ht="10.8">
      <c r="A12" s="94"/>
      <c r="B12" s="94"/>
      <c r="C12" s="94"/>
      <c r="D12" s="94">
        <v>1</v>
      </c>
      <c r="E12" s="94"/>
      <c r="F12" s="144" t="s">
        <v>204</v>
      </c>
      <c r="G12" s="94"/>
      <c r="H12" s="94"/>
      <c r="I12" s="95"/>
      <c r="J12" s="95"/>
      <c r="K12" s="95"/>
      <c r="L12" s="95"/>
      <c r="M12" s="148">
        <v>0</v>
      </c>
      <c r="N12" s="148">
        <v>15000000</v>
      </c>
      <c r="O12" s="148">
        <v>14985000</v>
      </c>
      <c r="P12" s="148">
        <v>8837527.0099999998</v>
      </c>
      <c r="Q12" s="148">
        <v>8837527.0099999998</v>
      </c>
      <c r="R12" s="96"/>
      <c r="S12" s="96"/>
      <c r="T12" s="94"/>
      <c r="U12" s="97"/>
    </row>
    <row r="13" spans="1:24" s="93" customFormat="1" ht="32.4">
      <c r="A13" s="94"/>
      <c r="B13" s="94"/>
      <c r="C13" s="94"/>
      <c r="D13" s="94"/>
      <c r="E13" s="94">
        <v>212</v>
      </c>
      <c r="F13" s="144" t="s">
        <v>205</v>
      </c>
      <c r="G13" s="145" t="s">
        <v>181</v>
      </c>
      <c r="H13" s="146">
        <v>3</v>
      </c>
      <c r="I13" s="175">
        <v>4</v>
      </c>
      <c r="J13" s="175">
        <v>4</v>
      </c>
      <c r="K13" s="147">
        <f>IFERROR(J13/H13,0)</f>
        <v>1.3333333333333333</v>
      </c>
      <c r="L13" s="147">
        <f>IFERROR(J13/I13,0)</f>
        <v>1</v>
      </c>
      <c r="M13" s="148">
        <v>0</v>
      </c>
      <c r="N13" s="148">
        <v>15000000</v>
      </c>
      <c r="O13" s="148">
        <v>14985000</v>
      </c>
      <c r="P13" s="148">
        <v>8837527.0099999998</v>
      </c>
      <c r="Q13" s="148">
        <v>8837527.0099999998</v>
      </c>
      <c r="R13" s="147">
        <v>0</v>
      </c>
      <c r="S13" s="147">
        <v>1</v>
      </c>
      <c r="T13" s="147">
        <v>0</v>
      </c>
      <c r="U13" s="147">
        <v>0.58916846733333328</v>
      </c>
    </row>
    <row r="14" spans="1:24"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4" s="93" customFormat="1" ht="15" customHeight="1">
      <c r="A15" s="94"/>
      <c r="B15" s="94"/>
      <c r="C15" s="94"/>
      <c r="D15" s="94"/>
      <c r="E15" s="94"/>
      <c r="F15" s="92" t="s">
        <v>906</v>
      </c>
      <c r="G15" s="94"/>
      <c r="H15" s="94"/>
      <c r="I15" s="95"/>
      <c r="J15" s="95"/>
      <c r="K15" s="95"/>
      <c r="L15" s="95"/>
      <c r="M15" s="95">
        <v>0</v>
      </c>
      <c r="N15" s="157">
        <v>15000000</v>
      </c>
      <c r="O15" s="157">
        <v>14985000</v>
      </c>
      <c r="P15" s="157">
        <v>8837527.0099999998</v>
      </c>
      <c r="Q15" s="157">
        <v>8837527.0099999998</v>
      </c>
      <c r="R15" s="96"/>
      <c r="S15" s="96"/>
      <c r="T15" s="94"/>
      <c r="U15" s="97"/>
    </row>
    <row r="16" spans="1:24"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4"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4"/>
  <sheetViews>
    <sheetView showGridLines="0" zoomScale="90" zoomScaleNormal="90" zoomScaleSheetLayoutView="70" workbookViewId="0">
      <selection activeCell="K18" sqref="K18"/>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0.950000000000003" customHeight="1">
      <c r="A2" s="547" t="s">
        <v>319</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19780000</v>
      </c>
      <c r="O9" s="148">
        <v>3956000</v>
      </c>
      <c r="P9" s="148">
        <v>0</v>
      </c>
      <c r="Q9" s="148">
        <v>0</v>
      </c>
      <c r="R9" s="96"/>
      <c r="S9" s="96"/>
      <c r="T9" s="94"/>
      <c r="U9" s="97"/>
    </row>
    <row r="10" spans="1:21" s="93" customFormat="1" ht="13.2" customHeight="1">
      <c r="A10" s="94"/>
      <c r="B10" s="94">
        <v>2</v>
      </c>
      <c r="C10" s="94"/>
      <c r="D10" s="94"/>
      <c r="E10" s="94"/>
      <c r="F10" s="144" t="s">
        <v>198</v>
      </c>
      <c r="G10" s="94"/>
      <c r="H10" s="94"/>
      <c r="I10" s="95"/>
      <c r="J10" s="95"/>
      <c r="K10" s="95"/>
      <c r="L10" s="95"/>
      <c r="M10" s="148">
        <v>0</v>
      </c>
      <c r="N10" s="148">
        <v>19780000</v>
      </c>
      <c r="O10" s="148">
        <v>3956000</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19780000</v>
      </c>
      <c r="O11" s="148">
        <v>3956000</v>
      </c>
      <c r="P11" s="148">
        <v>0</v>
      </c>
      <c r="Q11" s="148">
        <v>0</v>
      </c>
      <c r="R11" s="96"/>
      <c r="S11" s="96"/>
      <c r="T11" s="94"/>
      <c r="U11" s="97"/>
    </row>
    <row r="12" spans="1:21" s="93" customFormat="1" ht="15" customHeight="1">
      <c r="A12" s="94"/>
      <c r="B12" s="94"/>
      <c r="C12" s="94"/>
      <c r="D12" s="94">
        <v>1</v>
      </c>
      <c r="E12" s="94"/>
      <c r="F12" s="144" t="s">
        <v>204</v>
      </c>
      <c r="G12" s="94"/>
      <c r="H12" s="94"/>
      <c r="I12" s="95"/>
      <c r="J12" s="95"/>
      <c r="K12" s="95"/>
      <c r="L12" s="95"/>
      <c r="M12" s="148">
        <v>0</v>
      </c>
      <c r="N12" s="148">
        <v>19780000</v>
      </c>
      <c r="O12" s="148">
        <v>3956000</v>
      </c>
      <c r="P12" s="148">
        <v>0</v>
      </c>
      <c r="Q12" s="148">
        <v>0</v>
      </c>
      <c r="R12" s="96"/>
      <c r="S12" s="96"/>
      <c r="T12" s="94"/>
      <c r="U12" s="97"/>
    </row>
    <row r="13" spans="1:21" s="93" customFormat="1" ht="21.6">
      <c r="A13" s="94"/>
      <c r="B13" s="94"/>
      <c r="C13" s="94"/>
      <c r="D13" s="94"/>
      <c r="E13" s="94">
        <v>210</v>
      </c>
      <c r="F13" s="144" t="s">
        <v>274</v>
      </c>
      <c r="G13" s="145" t="s">
        <v>181</v>
      </c>
      <c r="H13" s="146">
        <v>0</v>
      </c>
      <c r="I13" s="175">
        <v>4</v>
      </c>
      <c r="J13" s="175">
        <v>4</v>
      </c>
      <c r="K13" s="147">
        <f>IFERROR(J13/H13,0)</f>
        <v>0</v>
      </c>
      <c r="L13" s="147">
        <f>IFERROR(J13/I13,0)</f>
        <v>1</v>
      </c>
      <c r="M13" s="148">
        <v>0</v>
      </c>
      <c r="N13" s="148">
        <v>19780000</v>
      </c>
      <c r="O13" s="148">
        <v>3956000</v>
      </c>
      <c r="P13" s="148">
        <v>0</v>
      </c>
      <c r="Q13" s="148">
        <v>0</v>
      </c>
      <c r="R13" s="147">
        <v>0</v>
      </c>
      <c r="S13" s="147">
        <v>0.2</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57">
        <v>19780000</v>
      </c>
      <c r="O15" s="157">
        <v>3956000</v>
      </c>
      <c r="P15" s="157">
        <v>0</v>
      </c>
      <c r="Q15" s="157">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row r="20" spans="1:21">
      <c r="A20" s="575" t="s">
        <v>391</v>
      </c>
      <c r="B20" s="576"/>
      <c r="C20" s="576"/>
      <c r="D20" s="576"/>
      <c r="E20" s="576"/>
      <c r="F20" s="576"/>
      <c r="G20" s="576"/>
      <c r="H20" s="576"/>
      <c r="I20" s="576"/>
      <c r="J20" s="576"/>
      <c r="K20" s="576"/>
      <c r="L20" s="576"/>
      <c r="M20" s="576"/>
      <c r="N20" s="576"/>
      <c r="O20" s="576"/>
      <c r="P20" s="576"/>
      <c r="Q20" s="576"/>
      <c r="R20" s="576"/>
      <c r="S20" s="576"/>
      <c r="T20" s="576"/>
      <c r="U20" s="576"/>
    </row>
    <row r="21" spans="1:21">
      <c r="A21" s="576"/>
      <c r="B21" s="576"/>
      <c r="C21" s="576"/>
      <c r="D21" s="576"/>
      <c r="E21" s="576"/>
      <c r="F21" s="576"/>
      <c r="G21" s="576"/>
      <c r="H21" s="576"/>
      <c r="I21" s="576"/>
      <c r="J21" s="576"/>
      <c r="K21" s="576"/>
      <c r="L21" s="576"/>
      <c r="M21" s="576"/>
      <c r="N21" s="576"/>
      <c r="O21" s="576"/>
      <c r="P21" s="576"/>
      <c r="Q21" s="576"/>
      <c r="R21" s="576"/>
      <c r="S21" s="576"/>
      <c r="T21" s="576"/>
      <c r="U21" s="576"/>
    </row>
    <row r="22" spans="1:21" s="178" customFormat="1" ht="19.2" customHeight="1">
      <c r="B22" s="569" t="s">
        <v>33</v>
      </c>
      <c r="C22" s="570"/>
      <c r="D22" s="570"/>
      <c r="E22" s="570"/>
      <c r="F22" s="570"/>
      <c r="G22" s="571"/>
      <c r="H22" s="179"/>
      <c r="I22" s="569" t="s">
        <v>384</v>
      </c>
      <c r="J22" s="577"/>
      <c r="K22" s="577"/>
      <c r="L22" s="577"/>
      <c r="M22" s="578"/>
      <c r="N22" s="180"/>
      <c r="O22" s="582" t="s">
        <v>386</v>
      </c>
      <c r="P22" s="583"/>
      <c r="Q22" s="583"/>
      <c r="R22" s="583"/>
      <c r="S22" s="583"/>
      <c r="T22" s="584"/>
    </row>
    <row r="23" spans="1:21" s="178" customFormat="1" ht="12">
      <c r="B23" s="572"/>
      <c r="C23" s="573"/>
      <c r="D23" s="573"/>
      <c r="E23" s="573"/>
      <c r="F23" s="573"/>
      <c r="G23" s="574"/>
      <c r="H23" s="181"/>
      <c r="I23" s="579"/>
      <c r="J23" s="580"/>
      <c r="K23" s="580"/>
      <c r="L23" s="580"/>
      <c r="M23" s="581"/>
      <c r="N23" s="180"/>
      <c r="O23" s="582">
        <v>2016</v>
      </c>
      <c r="P23" s="584"/>
      <c r="Q23" s="582">
        <v>2017</v>
      </c>
      <c r="R23" s="583"/>
      <c r="S23" s="583"/>
      <c r="T23" s="584"/>
    </row>
    <row r="24" spans="1:21" s="182" customFormat="1" ht="34.950000000000003" customHeight="1">
      <c r="B24" s="585" t="s">
        <v>389</v>
      </c>
      <c r="C24" s="586"/>
      <c r="D24" s="586"/>
      <c r="E24" s="586"/>
      <c r="F24" s="586"/>
      <c r="G24" s="587"/>
      <c r="H24" s="183"/>
      <c r="I24" s="585" t="s">
        <v>390</v>
      </c>
      <c r="J24" s="586"/>
      <c r="K24" s="586"/>
      <c r="L24" s="586"/>
      <c r="M24" s="587"/>
      <c r="N24" s="184"/>
      <c r="O24" s="588">
        <v>3956000</v>
      </c>
      <c r="P24" s="589"/>
      <c r="Q24" s="590">
        <v>15824000</v>
      </c>
      <c r="R24" s="591"/>
      <c r="S24" s="591"/>
      <c r="T24" s="589"/>
    </row>
  </sheetData>
  <mergeCells count="25">
    <mergeCell ref="B24:G24"/>
    <mergeCell ref="I24:M24"/>
    <mergeCell ref="O24:P24"/>
    <mergeCell ref="Q24:T24"/>
    <mergeCell ref="A20:U21"/>
    <mergeCell ref="B22:G23"/>
    <mergeCell ref="I22:M23"/>
    <mergeCell ref="O22:T22"/>
    <mergeCell ref="O23:P23"/>
    <mergeCell ref="Q23:T23"/>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4"/>
  <sheetViews>
    <sheetView showGridLines="0" zoomScale="90" zoomScaleNormal="90" zoomScaleSheetLayoutView="70" workbookViewId="0">
      <selection activeCell="L18" sqref="L18"/>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9.6" customHeight="1">
      <c r="A2" s="547" t="s">
        <v>320</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9890000</v>
      </c>
      <c r="O9" s="148">
        <v>989000</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9890000</v>
      </c>
      <c r="O10" s="148">
        <v>989000</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9890000</v>
      </c>
      <c r="O11" s="148">
        <v>989000</v>
      </c>
      <c r="P11" s="148">
        <v>0</v>
      </c>
      <c r="Q11" s="148">
        <v>0</v>
      </c>
      <c r="R11" s="96"/>
      <c r="S11" s="96"/>
      <c r="T11" s="94"/>
      <c r="U11" s="97"/>
    </row>
    <row r="12" spans="1:21" s="93" customFormat="1" ht="10.8">
      <c r="A12" s="94"/>
      <c r="B12" s="94"/>
      <c r="C12" s="94"/>
      <c r="D12" s="94">
        <v>1</v>
      </c>
      <c r="E12" s="94"/>
      <c r="F12" s="144" t="s">
        <v>204</v>
      </c>
      <c r="G12" s="94"/>
      <c r="H12" s="94"/>
      <c r="I12" s="95"/>
      <c r="J12" s="95"/>
      <c r="K12" s="95"/>
      <c r="L12" s="95"/>
      <c r="M12" s="148">
        <v>0</v>
      </c>
      <c r="N12" s="148">
        <v>9890000</v>
      </c>
      <c r="O12" s="148">
        <v>989000</v>
      </c>
      <c r="P12" s="148">
        <v>0</v>
      </c>
      <c r="Q12" s="148">
        <v>0</v>
      </c>
      <c r="R12" s="96"/>
      <c r="S12" s="96"/>
      <c r="T12" s="94"/>
      <c r="U12" s="97"/>
    </row>
    <row r="13" spans="1:21" s="93" customFormat="1" ht="21.6">
      <c r="A13" s="94"/>
      <c r="B13" s="94"/>
      <c r="C13" s="94"/>
      <c r="D13" s="94"/>
      <c r="E13" s="94">
        <v>210</v>
      </c>
      <c r="F13" s="144" t="s">
        <v>274</v>
      </c>
      <c r="G13" s="145" t="s">
        <v>181</v>
      </c>
      <c r="H13" s="146">
        <v>0</v>
      </c>
      <c r="I13" s="175">
        <v>4</v>
      </c>
      <c r="J13" s="175">
        <v>4</v>
      </c>
      <c r="K13" s="147">
        <f>IFERROR(J13/H13,0)</f>
        <v>0</v>
      </c>
      <c r="L13" s="147">
        <f>IFERROR(J13/I13,0)</f>
        <v>1</v>
      </c>
      <c r="M13" s="148">
        <v>0</v>
      </c>
      <c r="N13" s="148">
        <v>9890000</v>
      </c>
      <c r="O13" s="148">
        <v>989000</v>
      </c>
      <c r="P13" s="148">
        <v>0</v>
      </c>
      <c r="Q13" s="148">
        <v>0</v>
      </c>
      <c r="R13" s="147">
        <v>0</v>
      </c>
      <c r="S13" s="147">
        <v>0.1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160" t="s">
        <v>906</v>
      </c>
      <c r="G15" s="94"/>
      <c r="H15" s="94"/>
      <c r="I15" s="95"/>
      <c r="J15" s="95"/>
      <c r="K15" s="95"/>
      <c r="L15" s="95"/>
      <c r="M15" s="148">
        <v>0</v>
      </c>
      <c r="N15" s="157">
        <v>9890000</v>
      </c>
      <c r="O15" s="157">
        <v>989000</v>
      </c>
      <c r="P15" s="157">
        <v>0</v>
      </c>
      <c r="Q15" s="157">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row r="20" spans="1:21" ht="13.95" customHeight="1">
      <c r="A20" s="575" t="s">
        <v>392</v>
      </c>
      <c r="B20" s="576"/>
      <c r="C20" s="576"/>
      <c r="D20" s="576"/>
      <c r="E20" s="576"/>
      <c r="F20" s="576"/>
      <c r="G20" s="576"/>
      <c r="H20" s="576"/>
      <c r="I20" s="576"/>
      <c r="J20" s="576"/>
      <c r="K20" s="576"/>
      <c r="L20" s="576"/>
      <c r="M20" s="576"/>
      <c r="N20" s="576"/>
      <c r="O20" s="576"/>
      <c r="P20" s="576"/>
      <c r="Q20" s="576"/>
      <c r="R20" s="576"/>
      <c r="S20" s="576"/>
      <c r="T20" s="576"/>
      <c r="U20" s="576"/>
    </row>
    <row r="21" spans="1:21">
      <c r="A21" s="576"/>
      <c r="B21" s="576"/>
      <c r="C21" s="576"/>
      <c r="D21" s="576"/>
      <c r="E21" s="576"/>
      <c r="F21" s="576"/>
      <c r="G21" s="576"/>
      <c r="H21" s="576"/>
      <c r="I21" s="576"/>
      <c r="J21" s="576"/>
      <c r="K21" s="576"/>
      <c r="L21" s="576"/>
      <c r="M21" s="576"/>
      <c r="N21" s="576"/>
      <c r="O21" s="576"/>
      <c r="P21" s="576"/>
      <c r="Q21" s="576"/>
      <c r="R21" s="576"/>
      <c r="S21" s="576"/>
      <c r="T21" s="576"/>
      <c r="U21" s="576"/>
    </row>
    <row r="22" spans="1:21" s="178" customFormat="1" ht="19.2" customHeight="1">
      <c r="B22" s="569" t="s">
        <v>33</v>
      </c>
      <c r="C22" s="570"/>
      <c r="D22" s="570"/>
      <c r="E22" s="570"/>
      <c r="F22" s="570"/>
      <c r="G22" s="571"/>
      <c r="H22" s="179"/>
      <c r="I22" s="569" t="s">
        <v>384</v>
      </c>
      <c r="J22" s="577"/>
      <c r="K22" s="577"/>
      <c r="L22" s="577"/>
      <c r="M22" s="578"/>
      <c r="N22" s="180"/>
      <c r="O22" s="582" t="s">
        <v>386</v>
      </c>
      <c r="P22" s="583"/>
      <c r="Q22" s="583"/>
      <c r="R22" s="583"/>
      <c r="S22" s="583"/>
      <c r="T22" s="584"/>
    </row>
    <row r="23" spans="1:21" s="178" customFormat="1" ht="12">
      <c r="B23" s="572"/>
      <c r="C23" s="573"/>
      <c r="D23" s="573"/>
      <c r="E23" s="573"/>
      <c r="F23" s="573"/>
      <c r="G23" s="574"/>
      <c r="H23" s="181"/>
      <c r="I23" s="579"/>
      <c r="J23" s="580"/>
      <c r="K23" s="580"/>
      <c r="L23" s="580"/>
      <c r="M23" s="581"/>
      <c r="N23" s="180"/>
      <c r="O23" s="582">
        <v>2016</v>
      </c>
      <c r="P23" s="584"/>
      <c r="Q23" s="582">
        <v>2017</v>
      </c>
      <c r="R23" s="583"/>
      <c r="S23" s="583"/>
      <c r="T23" s="584"/>
    </row>
    <row r="24" spans="1:21" s="182" customFormat="1" ht="34.950000000000003" customHeight="1">
      <c r="B24" s="585" t="s">
        <v>393</v>
      </c>
      <c r="C24" s="586"/>
      <c r="D24" s="586"/>
      <c r="E24" s="586"/>
      <c r="F24" s="586"/>
      <c r="G24" s="587"/>
      <c r="H24" s="183"/>
      <c r="I24" s="585" t="s">
        <v>394</v>
      </c>
      <c r="J24" s="586"/>
      <c r="K24" s="586"/>
      <c r="L24" s="586"/>
      <c r="M24" s="587"/>
      <c r="N24" s="184"/>
      <c r="O24" s="588">
        <v>989000</v>
      </c>
      <c r="P24" s="589"/>
      <c r="Q24" s="590">
        <v>8901000</v>
      </c>
      <c r="R24" s="591"/>
      <c r="S24" s="591"/>
      <c r="T24" s="589"/>
    </row>
  </sheetData>
  <mergeCells count="25">
    <mergeCell ref="B24:G24"/>
    <mergeCell ref="I24:M24"/>
    <mergeCell ref="O24:P24"/>
    <mergeCell ref="Q24:T24"/>
    <mergeCell ref="A20:U21"/>
    <mergeCell ref="B22:G23"/>
    <mergeCell ref="I22:M23"/>
    <mergeCell ref="O22:T22"/>
    <mergeCell ref="O23:P23"/>
    <mergeCell ref="Q23:T23"/>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J20" sqref="J20"/>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3.2" customHeight="1">
      <c r="A2" s="547" t="s">
        <v>321</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170</v>
      </c>
      <c r="B9" s="94"/>
      <c r="C9" s="94"/>
      <c r="D9" s="94"/>
      <c r="E9" s="94"/>
      <c r="F9" s="144" t="s">
        <v>232</v>
      </c>
      <c r="G9" s="94"/>
      <c r="H9" s="94"/>
      <c r="I9" s="95"/>
      <c r="J9" s="95"/>
      <c r="K9" s="95"/>
      <c r="L9" s="95"/>
      <c r="M9" s="148"/>
      <c r="N9" s="148">
        <v>431813.24</v>
      </c>
      <c r="O9" s="148">
        <v>431813.24</v>
      </c>
      <c r="P9" s="148">
        <v>431813.24</v>
      </c>
      <c r="Q9" s="148">
        <v>431813.24</v>
      </c>
      <c r="R9" s="96"/>
      <c r="S9" s="96"/>
      <c r="T9" s="94"/>
      <c r="U9" s="97"/>
    </row>
    <row r="10" spans="1:21" s="93" customFormat="1" ht="10.8">
      <c r="A10" s="94"/>
      <c r="B10" s="94">
        <v>2</v>
      </c>
      <c r="C10" s="94"/>
      <c r="D10" s="94"/>
      <c r="E10" s="94"/>
      <c r="F10" s="144" t="s">
        <v>198</v>
      </c>
      <c r="G10" s="94"/>
      <c r="H10" s="94"/>
      <c r="I10" s="95"/>
      <c r="J10" s="95"/>
      <c r="K10" s="95"/>
      <c r="L10" s="95"/>
      <c r="M10" s="148"/>
      <c r="N10" s="148">
        <v>431813.24</v>
      </c>
      <c r="O10" s="148">
        <v>431813.24</v>
      </c>
      <c r="P10" s="148">
        <v>431813.24</v>
      </c>
      <c r="Q10" s="148">
        <v>431813.24</v>
      </c>
      <c r="R10" s="96"/>
      <c r="S10" s="96"/>
      <c r="T10" s="94"/>
      <c r="U10" s="97"/>
    </row>
    <row r="11" spans="1:21" s="93" customFormat="1" ht="21.6">
      <c r="A11" s="94"/>
      <c r="B11" s="94"/>
      <c r="C11" s="94">
        <v>2</v>
      </c>
      <c r="D11" s="94"/>
      <c r="E11" s="94"/>
      <c r="F11" s="144" t="s">
        <v>233</v>
      </c>
      <c r="G11" s="94"/>
      <c r="H11" s="94"/>
      <c r="I11" s="95"/>
      <c r="J11" s="95"/>
      <c r="K11" s="95"/>
      <c r="L11" s="95"/>
      <c r="M11" s="148"/>
      <c r="N11" s="148">
        <v>431813.24</v>
      </c>
      <c r="O11" s="148">
        <v>431813.24</v>
      </c>
      <c r="P11" s="148">
        <v>431813.24</v>
      </c>
      <c r="Q11" s="148">
        <v>431813.24</v>
      </c>
      <c r="R11" s="96"/>
      <c r="S11" s="96"/>
      <c r="T11" s="94"/>
      <c r="U11" s="97"/>
    </row>
    <row r="12" spans="1:21" s="93" customFormat="1" ht="21.6">
      <c r="A12" s="94"/>
      <c r="B12" s="94"/>
      <c r="C12" s="94"/>
      <c r="D12" s="94">
        <v>3</v>
      </c>
      <c r="E12" s="94"/>
      <c r="F12" s="144" t="s">
        <v>234</v>
      </c>
      <c r="G12" s="94"/>
      <c r="H12" s="94"/>
      <c r="I12" s="95"/>
      <c r="J12" s="95"/>
      <c r="K12" s="95"/>
      <c r="L12" s="95"/>
      <c r="M12" s="148"/>
      <c r="N12" s="148">
        <v>431813.24</v>
      </c>
      <c r="O12" s="148">
        <v>431813.24</v>
      </c>
      <c r="P12" s="148">
        <v>431813.24</v>
      </c>
      <c r="Q12" s="148">
        <v>431813.24</v>
      </c>
      <c r="R12" s="96"/>
      <c r="S12" s="96"/>
      <c r="T12" s="94"/>
      <c r="U12" s="97"/>
    </row>
    <row r="13" spans="1:21" s="93" customFormat="1" ht="21.6">
      <c r="A13" s="94"/>
      <c r="B13" s="94"/>
      <c r="C13" s="94"/>
      <c r="D13" s="94"/>
      <c r="E13" s="94">
        <v>212</v>
      </c>
      <c r="F13" s="144" t="s">
        <v>235</v>
      </c>
      <c r="G13" s="145" t="s">
        <v>183</v>
      </c>
      <c r="H13" s="146">
        <v>0</v>
      </c>
      <c r="I13" s="175">
        <v>28969</v>
      </c>
      <c r="J13" s="175">
        <v>28969</v>
      </c>
      <c r="K13" s="147">
        <f>IFERROR(J13/H13,0)</f>
        <v>0</v>
      </c>
      <c r="L13" s="147">
        <f>IFERROR(J13/I13,0)</f>
        <v>1</v>
      </c>
      <c r="M13" s="148">
        <v>0</v>
      </c>
      <c r="N13" s="148">
        <v>431813.24</v>
      </c>
      <c r="O13" s="148">
        <v>431813.24</v>
      </c>
      <c r="P13" s="148">
        <v>431813.24</v>
      </c>
      <c r="Q13" s="148">
        <v>431813.24</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95"/>
      <c r="N15" s="96">
        <v>431813.24</v>
      </c>
      <c r="O15" s="96">
        <v>431813.24</v>
      </c>
      <c r="P15" s="96">
        <v>431813.24</v>
      </c>
      <c r="Q15" s="96">
        <v>431813.24</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I21" sqref="I21:J21"/>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3.2" customHeight="1">
      <c r="A2" s="547" t="s">
        <v>322</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170</v>
      </c>
      <c r="B9" s="94"/>
      <c r="C9" s="94"/>
      <c r="D9" s="94"/>
      <c r="E9" s="94"/>
      <c r="F9" s="144" t="s">
        <v>232</v>
      </c>
      <c r="G9" s="94"/>
      <c r="H9" s="94"/>
      <c r="I9" s="95"/>
      <c r="J9" s="95"/>
      <c r="K9" s="95"/>
      <c r="L9" s="95"/>
      <c r="M9" s="148">
        <v>0</v>
      </c>
      <c r="N9" s="148">
        <v>221482.86</v>
      </c>
      <c r="O9" s="148">
        <v>221482.86</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221482.86</v>
      </c>
      <c r="O10" s="148">
        <v>221482.86</v>
      </c>
      <c r="P10" s="148">
        <v>0</v>
      </c>
      <c r="Q10" s="148">
        <v>0</v>
      </c>
      <c r="R10" s="96"/>
      <c r="S10" s="96"/>
      <c r="T10" s="94"/>
      <c r="U10" s="97"/>
    </row>
    <row r="11" spans="1:21" s="93" customFormat="1" ht="21.6">
      <c r="A11" s="94"/>
      <c r="B11" s="94"/>
      <c r="C11" s="94">
        <v>2</v>
      </c>
      <c r="D11" s="94"/>
      <c r="E11" s="94"/>
      <c r="F11" s="144" t="s">
        <v>233</v>
      </c>
      <c r="G11" s="94"/>
      <c r="H11" s="94"/>
      <c r="I11" s="95"/>
      <c r="J11" s="95"/>
      <c r="K11" s="95"/>
      <c r="L11" s="95"/>
      <c r="M11" s="148">
        <v>0</v>
      </c>
      <c r="N11" s="148">
        <v>221482.86</v>
      </c>
      <c r="O11" s="148">
        <v>221482.86</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221482.86</v>
      </c>
      <c r="O12" s="148">
        <v>221482.86</v>
      </c>
      <c r="P12" s="148">
        <v>0</v>
      </c>
      <c r="Q12" s="148">
        <v>0</v>
      </c>
      <c r="R12" s="96"/>
      <c r="S12" s="96"/>
      <c r="T12" s="94"/>
      <c r="U12" s="97"/>
    </row>
    <row r="13" spans="1:21" s="93" customFormat="1" ht="21.6">
      <c r="A13" s="94"/>
      <c r="B13" s="94"/>
      <c r="C13" s="94"/>
      <c r="D13" s="94"/>
      <c r="E13" s="94">
        <v>212</v>
      </c>
      <c r="F13" s="144" t="s">
        <v>235</v>
      </c>
      <c r="G13" s="145" t="s">
        <v>183</v>
      </c>
      <c r="H13" s="146">
        <v>0</v>
      </c>
      <c r="I13" s="175">
        <v>28969</v>
      </c>
      <c r="J13" s="175">
        <v>28969</v>
      </c>
      <c r="K13" s="147">
        <f>IFERROR(J13/H13,0)</f>
        <v>0</v>
      </c>
      <c r="L13" s="147">
        <f>IFERROR(J13/I13,0)</f>
        <v>1</v>
      </c>
      <c r="M13" s="148">
        <v>0</v>
      </c>
      <c r="N13" s="148">
        <v>221482.86</v>
      </c>
      <c r="O13" s="148">
        <v>221482.86</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221482.86</v>
      </c>
      <c r="O15" s="148">
        <v>221482.86</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M23" sqref="M23"/>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3.95" customHeight="1">
      <c r="A2" s="547" t="s">
        <v>323</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170</v>
      </c>
      <c r="B9" s="94"/>
      <c r="C9" s="94"/>
      <c r="D9" s="94"/>
      <c r="E9" s="94"/>
      <c r="F9" s="144" t="s">
        <v>232</v>
      </c>
      <c r="G9" s="94"/>
      <c r="H9" s="94"/>
      <c r="I9" s="95"/>
      <c r="J9" s="95"/>
      <c r="K9" s="95"/>
      <c r="L9" s="95"/>
      <c r="M9" s="148">
        <v>0</v>
      </c>
      <c r="N9" s="148">
        <v>147072.01</v>
      </c>
      <c r="O9" s="148">
        <v>147072.01</v>
      </c>
      <c r="P9" s="148">
        <v>147072.01</v>
      </c>
      <c r="Q9" s="148">
        <v>147072.01</v>
      </c>
      <c r="R9" s="96"/>
      <c r="S9" s="96"/>
      <c r="T9" s="94"/>
      <c r="U9" s="97"/>
    </row>
    <row r="10" spans="1:21" s="93" customFormat="1" ht="10.8">
      <c r="A10" s="94"/>
      <c r="B10" s="94">
        <v>2</v>
      </c>
      <c r="C10" s="94"/>
      <c r="D10" s="94"/>
      <c r="E10" s="94"/>
      <c r="F10" s="144" t="s">
        <v>198</v>
      </c>
      <c r="G10" s="94"/>
      <c r="H10" s="94"/>
      <c r="I10" s="95"/>
      <c r="J10" s="95"/>
      <c r="K10" s="95"/>
      <c r="L10" s="95"/>
      <c r="M10" s="148">
        <v>0</v>
      </c>
      <c r="N10" s="148">
        <v>147072.01</v>
      </c>
      <c r="O10" s="148">
        <v>147072.01</v>
      </c>
      <c r="P10" s="148">
        <v>147072.01</v>
      </c>
      <c r="Q10" s="148">
        <v>147072.01</v>
      </c>
      <c r="R10" s="96"/>
      <c r="S10" s="96"/>
      <c r="T10" s="94"/>
      <c r="U10" s="97"/>
    </row>
    <row r="11" spans="1:21" s="93" customFormat="1" ht="21.6">
      <c r="A11" s="94"/>
      <c r="B11" s="94"/>
      <c r="C11" s="94">
        <v>2</v>
      </c>
      <c r="D11" s="94"/>
      <c r="E11" s="94"/>
      <c r="F11" s="144" t="s">
        <v>233</v>
      </c>
      <c r="G11" s="94"/>
      <c r="H11" s="94"/>
      <c r="I11" s="95"/>
      <c r="J11" s="95"/>
      <c r="K11" s="95"/>
      <c r="L11" s="95"/>
      <c r="M11" s="148">
        <v>0</v>
      </c>
      <c r="N11" s="148">
        <v>147072.01</v>
      </c>
      <c r="O11" s="148">
        <v>147072.01</v>
      </c>
      <c r="P11" s="148">
        <v>147072.01</v>
      </c>
      <c r="Q11" s="148">
        <v>147072.01</v>
      </c>
      <c r="R11" s="96"/>
      <c r="S11" s="96"/>
      <c r="T11" s="94"/>
      <c r="U11" s="97"/>
    </row>
    <row r="12" spans="1:21" s="93" customFormat="1" ht="21.6">
      <c r="A12" s="94"/>
      <c r="B12" s="94"/>
      <c r="C12" s="94"/>
      <c r="D12" s="94">
        <v>3</v>
      </c>
      <c r="E12" s="94"/>
      <c r="F12" s="144" t="s">
        <v>234</v>
      </c>
      <c r="G12" s="94"/>
      <c r="H12" s="94"/>
      <c r="I12" s="95"/>
      <c r="J12" s="95"/>
      <c r="K12" s="95"/>
      <c r="L12" s="95"/>
      <c r="M12" s="148">
        <v>0</v>
      </c>
      <c r="N12" s="148">
        <v>147072.01</v>
      </c>
      <c r="O12" s="148">
        <v>147072.01</v>
      </c>
      <c r="P12" s="148">
        <v>147072.01</v>
      </c>
      <c r="Q12" s="148">
        <v>147072.01</v>
      </c>
      <c r="R12" s="96"/>
      <c r="S12" s="96"/>
      <c r="T12" s="94"/>
      <c r="U12" s="97"/>
    </row>
    <row r="13" spans="1:21" s="93" customFormat="1" ht="21.6">
      <c r="A13" s="94"/>
      <c r="B13" s="94"/>
      <c r="C13" s="94"/>
      <c r="D13" s="94"/>
      <c r="E13" s="94">
        <v>212</v>
      </c>
      <c r="F13" s="144" t="s">
        <v>235</v>
      </c>
      <c r="G13" s="145" t="s">
        <v>183</v>
      </c>
      <c r="H13" s="146">
        <v>0</v>
      </c>
      <c r="I13" s="175">
        <v>28969</v>
      </c>
      <c r="J13" s="175">
        <v>28969</v>
      </c>
      <c r="K13" s="147">
        <f>IFERROR(J13/H13,0)</f>
        <v>0</v>
      </c>
      <c r="L13" s="147">
        <f>IFERROR(J13/I13,0)</f>
        <v>1</v>
      </c>
      <c r="M13" s="148">
        <v>0</v>
      </c>
      <c r="N13" s="148">
        <v>147072.01</v>
      </c>
      <c r="O13" s="148">
        <v>147072.01</v>
      </c>
      <c r="P13" s="148">
        <v>147072.01</v>
      </c>
      <c r="Q13" s="148">
        <v>147072.01</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147072.01</v>
      </c>
      <c r="O15" s="148">
        <v>147072.01</v>
      </c>
      <c r="P15" s="148">
        <v>147072.01</v>
      </c>
      <c r="Q15" s="148">
        <v>147072.01</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K19" sqref="K19"/>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324</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249963.34</v>
      </c>
      <c r="O9" s="148">
        <v>249963.34</v>
      </c>
      <c r="P9" s="148">
        <v>249963.34</v>
      </c>
      <c r="Q9" s="148">
        <v>249963.34</v>
      </c>
      <c r="R9" s="96"/>
      <c r="S9" s="96"/>
      <c r="T9" s="94"/>
      <c r="U9" s="97"/>
    </row>
    <row r="10" spans="1:21" s="93" customFormat="1" ht="10.8">
      <c r="A10" s="94"/>
      <c r="B10" s="94">
        <v>2</v>
      </c>
      <c r="C10" s="94"/>
      <c r="D10" s="94"/>
      <c r="E10" s="94"/>
      <c r="F10" s="144" t="s">
        <v>198</v>
      </c>
      <c r="G10" s="94"/>
      <c r="H10" s="94"/>
      <c r="I10" s="95"/>
      <c r="J10" s="95"/>
      <c r="K10" s="95"/>
      <c r="L10" s="95"/>
      <c r="M10" s="148">
        <v>0</v>
      </c>
      <c r="N10" s="148">
        <v>249963.34</v>
      </c>
      <c r="O10" s="148">
        <v>249963.34</v>
      </c>
      <c r="P10" s="148">
        <v>249963.34</v>
      </c>
      <c r="Q10" s="148">
        <v>249963.34</v>
      </c>
      <c r="R10" s="96"/>
      <c r="S10" s="96"/>
      <c r="T10" s="94"/>
      <c r="U10" s="97"/>
    </row>
    <row r="11" spans="1:21" s="93" customFormat="1" ht="21.6">
      <c r="A11" s="94"/>
      <c r="B11" s="94"/>
      <c r="C11" s="94">
        <v>2</v>
      </c>
      <c r="D11" s="94"/>
      <c r="E11" s="94"/>
      <c r="F11" s="144" t="s">
        <v>233</v>
      </c>
      <c r="G11" s="94"/>
      <c r="H11" s="94"/>
      <c r="I11" s="95"/>
      <c r="J11" s="95"/>
      <c r="K11" s="95"/>
      <c r="L11" s="95"/>
      <c r="M11" s="148">
        <v>0</v>
      </c>
      <c r="N11" s="148">
        <v>249963.34</v>
      </c>
      <c r="O11" s="148">
        <v>249963.34</v>
      </c>
      <c r="P11" s="148">
        <v>249963.34</v>
      </c>
      <c r="Q11" s="148">
        <v>249963.34</v>
      </c>
      <c r="R11" s="96"/>
      <c r="S11" s="96"/>
      <c r="T11" s="94"/>
      <c r="U11" s="97"/>
    </row>
    <row r="12" spans="1:21" s="93" customFormat="1" ht="10.8">
      <c r="A12" s="94"/>
      <c r="B12" s="94"/>
      <c r="C12" s="94"/>
      <c r="D12" s="94">
        <v>4</v>
      </c>
      <c r="E12" s="94"/>
      <c r="F12" s="144" t="s">
        <v>256</v>
      </c>
      <c r="G12" s="94"/>
      <c r="H12" s="94"/>
      <c r="I12" s="95"/>
      <c r="J12" s="95"/>
      <c r="K12" s="95"/>
      <c r="L12" s="95"/>
      <c r="M12" s="148">
        <v>0</v>
      </c>
      <c r="N12" s="148">
        <v>249963.34</v>
      </c>
      <c r="O12" s="148">
        <v>249963.34</v>
      </c>
      <c r="P12" s="148">
        <v>249963.34</v>
      </c>
      <c r="Q12" s="148">
        <v>249963.34</v>
      </c>
      <c r="R12" s="96"/>
      <c r="S12" s="96"/>
      <c r="T12" s="94"/>
      <c r="U12" s="97"/>
    </row>
    <row r="13" spans="1:21" s="93" customFormat="1" ht="10.8">
      <c r="A13" s="94"/>
      <c r="B13" s="94"/>
      <c r="C13" s="94"/>
      <c r="D13" s="94"/>
      <c r="E13" s="94">
        <v>223</v>
      </c>
      <c r="F13" s="144" t="s">
        <v>257</v>
      </c>
      <c r="G13" s="145" t="s">
        <v>185</v>
      </c>
      <c r="H13" s="146">
        <v>3500</v>
      </c>
      <c r="I13" s="175">
        <v>3500</v>
      </c>
      <c r="J13" s="175">
        <v>3500</v>
      </c>
      <c r="K13" s="147">
        <f>IFERROR(J13/H13,0)</f>
        <v>1</v>
      </c>
      <c r="L13" s="147">
        <f>IFERROR(K13/I13,0)</f>
        <v>2.8571428571428574E-4</v>
      </c>
      <c r="M13" s="148">
        <v>0</v>
      </c>
      <c r="N13" s="148">
        <v>249963.34</v>
      </c>
      <c r="O13" s="148">
        <v>249963.34</v>
      </c>
      <c r="P13" s="148">
        <v>249963.34</v>
      </c>
      <c r="Q13" s="148">
        <v>249963.34</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249963.34</v>
      </c>
      <c r="O15" s="148">
        <v>249963.34</v>
      </c>
      <c r="P15" s="148">
        <v>249963.34</v>
      </c>
      <c r="Q15" s="148">
        <v>249963.34</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A9" numberStoredAsText="1"/>
  </ignoredError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I19" sqref="I19:I20"/>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9" customHeight="1">
      <c r="A2" s="547" t="s">
        <v>325</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170</v>
      </c>
      <c r="B9" s="94"/>
      <c r="C9" s="94"/>
      <c r="D9" s="94"/>
      <c r="E9" s="94"/>
      <c r="F9" s="144" t="s">
        <v>232</v>
      </c>
      <c r="G9" s="94"/>
      <c r="H9" s="94"/>
      <c r="I9" s="95"/>
      <c r="J9" s="95"/>
      <c r="K9" s="95"/>
      <c r="L9" s="95"/>
      <c r="M9" s="148">
        <v>0</v>
      </c>
      <c r="N9" s="148">
        <v>211889.99</v>
      </c>
      <c r="O9" s="148">
        <v>211889.99</v>
      </c>
      <c r="P9" s="148">
        <v>211889.99</v>
      </c>
      <c r="Q9" s="148">
        <v>211889.99</v>
      </c>
      <c r="R9" s="96"/>
      <c r="S9" s="96"/>
      <c r="T9" s="94"/>
      <c r="U9" s="97"/>
    </row>
    <row r="10" spans="1:21" s="93" customFormat="1" ht="10.8">
      <c r="A10" s="94"/>
      <c r="B10" s="94">
        <v>2</v>
      </c>
      <c r="C10" s="94"/>
      <c r="D10" s="94"/>
      <c r="E10" s="94"/>
      <c r="F10" s="144" t="s">
        <v>198</v>
      </c>
      <c r="G10" s="94"/>
      <c r="H10" s="94"/>
      <c r="I10" s="95"/>
      <c r="J10" s="95"/>
      <c r="K10" s="95"/>
      <c r="L10" s="95"/>
      <c r="M10" s="148">
        <v>0</v>
      </c>
      <c r="N10" s="148">
        <v>211889.99</v>
      </c>
      <c r="O10" s="148">
        <v>211889.99</v>
      </c>
      <c r="P10" s="148">
        <v>211889.99</v>
      </c>
      <c r="Q10" s="148">
        <v>211889.99</v>
      </c>
      <c r="R10" s="96"/>
      <c r="S10" s="96"/>
      <c r="T10" s="94"/>
      <c r="U10" s="97"/>
    </row>
    <row r="11" spans="1:21" s="93" customFormat="1" ht="21.6">
      <c r="A11" s="94"/>
      <c r="B11" s="94"/>
      <c r="C11" s="94">
        <v>2</v>
      </c>
      <c r="D11" s="94"/>
      <c r="E11" s="94"/>
      <c r="F11" s="144" t="s">
        <v>233</v>
      </c>
      <c r="G11" s="94"/>
      <c r="H11" s="94"/>
      <c r="I11" s="95"/>
      <c r="J11" s="95"/>
      <c r="K11" s="95"/>
      <c r="L11" s="95"/>
      <c r="M11" s="148">
        <v>0</v>
      </c>
      <c r="N11" s="148">
        <v>211889.99</v>
      </c>
      <c r="O11" s="148">
        <v>211889.99</v>
      </c>
      <c r="P11" s="148">
        <v>211889.99</v>
      </c>
      <c r="Q11" s="148">
        <v>211889.99</v>
      </c>
      <c r="R11" s="96"/>
      <c r="S11" s="96"/>
      <c r="T11" s="94"/>
      <c r="U11" s="97"/>
    </row>
    <row r="12" spans="1:21" s="93" customFormat="1" ht="21.6">
      <c r="A12" s="94"/>
      <c r="B12" s="94"/>
      <c r="C12" s="94"/>
      <c r="D12" s="94">
        <v>3</v>
      </c>
      <c r="E12" s="94"/>
      <c r="F12" s="144" t="s">
        <v>234</v>
      </c>
      <c r="G12" s="94"/>
      <c r="H12" s="94"/>
      <c r="I12" s="95"/>
      <c r="J12" s="95"/>
      <c r="K12" s="95"/>
      <c r="L12" s="95"/>
      <c r="M12" s="148">
        <v>0</v>
      </c>
      <c r="N12" s="148">
        <v>211889.99</v>
      </c>
      <c r="O12" s="148">
        <v>211889.99</v>
      </c>
      <c r="P12" s="148">
        <v>211889.99</v>
      </c>
      <c r="Q12" s="148">
        <v>211889.99</v>
      </c>
      <c r="R12" s="96"/>
      <c r="S12" s="96"/>
      <c r="T12" s="94"/>
      <c r="U12" s="97"/>
    </row>
    <row r="13" spans="1:21" s="93" customFormat="1" ht="21.6">
      <c r="A13" s="94"/>
      <c r="B13" s="94"/>
      <c r="C13" s="94"/>
      <c r="D13" s="94"/>
      <c r="E13" s="94">
        <v>212</v>
      </c>
      <c r="F13" s="144" t="s">
        <v>235</v>
      </c>
      <c r="G13" s="145" t="s">
        <v>183</v>
      </c>
      <c r="H13" s="175">
        <v>0</v>
      </c>
      <c r="I13" s="175">
        <v>28969</v>
      </c>
      <c r="J13" s="175">
        <v>28969</v>
      </c>
      <c r="K13" s="147">
        <f>IFERROR(J13/H13,0)</f>
        <v>0</v>
      </c>
      <c r="L13" s="147">
        <f>+J13/I13</f>
        <v>1</v>
      </c>
      <c r="M13" s="148">
        <v>0</v>
      </c>
      <c r="N13" s="148">
        <v>211889.99</v>
      </c>
      <c r="O13" s="148">
        <v>211889.99</v>
      </c>
      <c r="P13" s="148">
        <v>211889.99</v>
      </c>
      <c r="Q13" s="148">
        <v>211889.99</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211889.99</v>
      </c>
      <c r="O15" s="148">
        <v>211889.99</v>
      </c>
      <c r="P15" s="148">
        <v>211889.99</v>
      </c>
      <c r="Q15" s="148">
        <v>211889.99</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M21" sqref="M21"/>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9.6" customHeight="1">
      <c r="A2" s="547" t="s">
        <v>326</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170</v>
      </c>
      <c r="B9" s="94"/>
      <c r="C9" s="94"/>
      <c r="D9" s="94"/>
      <c r="E9" s="94"/>
      <c r="F9" s="144" t="s">
        <v>232</v>
      </c>
      <c r="G9" s="94"/>
      <c r="H9" s="94"/>
      <c r="I9" s="95"/>
      <c r="J9" s="95"/>
      <c r="K9" s="95"/>
      <c r="L9" s="95"/>
      <c r="M9" s="148">
        <v>0</v>
      </c>
      <c r="N9" s="148">
        <v>380599.94</v>
      </c>
      <c r="O9" s="148">
        <v>380599.94</v>
      </c>
      <c r="P9" s="148">
        <v>380599.94</v>
      </c>
      <c r="Q9" s="148">
        <v>380599.94</v>
      </c>
      <c r="R9" s="96"/>
      <c r="S9" s="96"/>
      <c r="T9" s="94"/>
      <c r="U9" s="97"/>
    </row>
    <row r="10" spans="1:21" s="93" customFormat="1" ht="10.8">
      <c r="A10" s="94"/>
      <c r="B10" s="94">
        <v>2</v>
      </c>
      <c r="C10" s="94"/>
      <c r="D10" s="94"/>
      <c r="E10" s="94"/>
      <c r="F10" s="144" t="s">
        <v>198</v>
      </c>
      <c r="G10" s="94"/>
      <c r="H10" s="94"/>
      <c r="I10" s="95"/>
      <c r="J10" s="95"/>
      <c r="K10" s="95"/>
      <c r="L10" s="95"/>
      <c r="M10" s="148">
        <v>0</v>
      </c>
      <c r="N10" s="148">
        <v>380599.94</v>
      </c>
      <c r="O10" s="148">
        <v>380599.94</v>
      </c>
      <c r="P10" s="148">
        <v>380599.94</v>
      </c>
      <c r="Q10" s="148">
        <v>380599.94</v>
      </c>
      <c r="R10" s="96"/>
      <c r="S10" s="96"/>
      <c r="T10" s="94"/>
      <c r="U10" s="97"/>
    </row>
    <row r="11" spans="1:21" s="93" customFormat="1" ht="21.6">
      <c r="A11" s="94"/>
      <c r="B11" s="94"/>
      <c r="C11" s="94">
        <v>2</v>
      </c>
      <c r="D11" s="94"/>
      <c r="E11" s="94"/>
      <c r="F11" s="144" t="s">
        <v>233</v>
      </c>
      <c r="G11" s="94"/>
      <c r="H11" s="94"/>
      <c r="I11" s="95"/>
      <c r="J11" s="95"/>
      <c r="K11" s="95"/>
      <c r="L11" s="95"/>
      <c r="M11" s="148">
        <v>0</v>
      </c>
      <c r="N11" s="148">
        <v>380599.94</v>
      </c>
      <c r="O11" s="148">
        <v>380599.94</v>
      </c>
      <c r="P11" s="148">
        <v>380599.94</v>
      </c>
      <c r="Q11" s="148">
        <v>380599.94</v>
      </c>
      <c r="R11" s="96"/>
      <c r="S11" s="96"/>
      <c r="T11" s="94"/>
      <c r="U11" s="97"/>
    </row>
    <row r="12" spans="1:21" s="93" customFormat="1" ht="21.6">
      <c r="A12" s="94"/>
      <c r="B12" s="94"/>
      <c r="C12" s="94"/>
      <c r="D12" s="94">
        <v>3</v>
      </c>
      <c r="E12" s="94"/>
      <c r="F12" s="144" t="s">
        <v>234</v>
      </c>
      <c r="G12" s="94"/>
      <c r="H12" s="94"/>
      <c r="I12" s="95"/>
      <c r="J12" s="95"/>
      <c r="K12" s="95"/>
      <c r="L12" s="95"/>
      <c r="M12" s="148">
        <v>0</v>
      </c>
      <c r="N12" s="148">
        <v>380599.94</v>
      </c>
      <c r="O12" s="148">
        <v>380599.94</v>
      </c>
      <c r="P12" s="148">
        <v>380599.94</v>
      </c>
      <c r="Q12" s="148">
        <v>380599.94</v>
      </c>
      <c r="R12" s="96"/>
      <c r="S12" s="96"/>
      <c r="T12" s="94"/>
      <c r="U12" s="97"/>
    </row>
    <row r="13" spans="1:21" s="93" customFormat="1" ht="21.6">
      <c r="A13" s="94"/>
      <c r="B13" s="94"/>
      <c r="C13" s="94"/>
      <c r="D13" s="94"/>
      <c r="E13" s="94">
        <v>212</v>
      </c>
      <c r="F13" s="144" t="s">
        <v>235</v>
      </c>
      <c r="G13" s="145" t="s">
        <v>183</v>
      </c>
      <c r="H13" s="175">
        <v>0</v>
      </c>
      <c r="I13" s="175">
        <v>28969</v>
      </c>
      <c r="J13" s="175">
        <v>28969</v>
      </c>
      <c r="K13" s="147">
        <f>IFERROR(J13/H13,0)</f>
        <v>0</v>
      </c>
      <c r="L13" s="147">
        <f>+J13/I13</f>
        <v>1</v>
      </c>
      <c r="M13" s="148">
        <v>0</v>
      </c>
      <c r="N13" s="148">
        <v>380599.94</v>
      </c>
      <c r="O13" s="148">
        <v>380599.94</v>
      </c>
      <c r="P13" s="148">
        <v>380599.94</v>
      </c>
      <c r="Q13" s="148">
        <v>380599.94</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380599.94</v>
      </c>
      <c r="O15" s="148">
        <v>380599.94</v>
      </c>
      <c r="P15" s="148">
        <v>380599.94</v>
      </c>
      <c r="Q15" s="148">
        <v>380599.94</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32"/>
  <sheetViews>
    <sheetView showGridLines="0" workbookViewId="0">
      <selection activeCell="B31" sqref="B31"/>
    </sheetView>
  </sheetViews>
  <sheetFormatPr baseColWidth="10" defaultColWidth="11.44140625" defaultRowHeight="13.8"/>
  <cols>
    <col min="1" max="1" width="12.6640625" style="187" customWidth="1"/>
    <col min="2" max="3" width="18.33203125" style="432" customWidth="1"/>
    <col min="4" max="4" width="18.109375" style="432" customWidth="1"/>
    <col min="5" max="5" width="18.88671875" style="432" customWidth="1"/>
    <col min="6" max="6" width="15.44140625" style="432" customWidth="1"/>
    <col min="7" max="7" width="15.5546875" style="432" customWidth="1"/>
    <col min="8" max="8" width="6.5546875" style="187" customWidth="1"/>
    <col min="9" max="9" width="67" style="187" customWidth="1"/>
    <col min="10" max="16384" width="11.44140625" style="187"/>
  </cols>
  <sheetData>
    <row r="1" spans="1:12" ht="35.1" customHeight="1">
      <c r="A1" s="501" t="s">
        <v>83</v>
      </c>
      <c r="B1" s="502"/>
      <c r="C1" s="502"/>
      <c r="D1" s="502"/>
      <c r="E1" s="502"/>
      <c r="F1" s="502"/>
      <c r="G1" s="502"/>
      <c r="H1" s="502"/>
      <c r="I1" s="503"/>
    </row>
    <row r="2" spans="1:12" ht="6.75" customHeight="1"/>
    <row r="3" spans="1:12" ht="17.25" customHeight="1">
      <c r="A3" s="504" t="s">
        <v>276</v>
      </c>
      <c r="B3" s="505"/>
      <c r="C3" s="505"/>
      <c r="D3" s="505"/>
      <c r="E3" s="505"/>
      <c r="F3" s="505"/>
      <c r="G3" s="505"/>
      <c r="H3" s="505"/>
      <c r="I3" s="506"/>
      <c r="K3" s="187" t="s">
        <v>159</v>
      </c>
      <c r="L3" s="187" t="s">
        <v>158</v>
      </c>
    </row>
    <row r="4" spans="1:12" ht="17.25" customHeight="1">
      <c r="A4" s="504" t="s">
        <v>275</v>
      </c>
      <c r="B4" s="505"/>
      <c r="C4" s="505"/>
      <c r="D4" s="505"/>
      <c r="E4" s="505"/>
      <c r="F4" s="505"/>
      <c r="G4" s="505"/>
      <c r="H4" s="505"/>
      <c r="I4" s="506"/>
      <c r="K4" s="428">
        <v>1</v>
      </c>
      <c r="L4" s="428">
        <v>1</v>
      </c>
    </row>
    <row r="5" spans="1:12" ht="28.95" customHeight="1">
      <c r="A5" s="507" t="s">
        <v>39</v>
      </c>
      <c r="B5" s="509" t="s">
        <v>104</v>
      </c>
      <c r="C5" s="510"/>
      <c r="D5" s="510"/>
      <c r="E5" s="511"/>
      <c r="F5" s="430" t="s">
        <v>95</v>
      </c>
      <c r="G5" s="430"/>
      <c r="H5" s="512" t="s">
        <v>149</v>
      </c>
      <c r="I5" s="513"/>
      <c r="J5" s="440"/>
      <c r="K5" s="428"/>
      <c r="L5" s="428">
        <v>2</v>
      </c>
    </row>
    <row r="6" spans="1:12" ht="31.2" customHeight="1">
      <c r="A6" s="508"/>
      <c r="B6" s="439" t="s">
        <v>148</v>
      </c>
      <c r="C6" s="439" t="s">
        <v>41</v>
      </c>
      <c r="D6" s="439" t="s">
        <v>42</v>
      </c>
      <c r="E6" s="439" t="s">
        <v>110</v>
      </c>
      <c r="F6" s="439" t="s">
        <v>111</v>
      </c>
      <c r="G6" s="439" t="s">
        <v>112</v>
      </c>
      <c r="H6" s="514" t="s">
        <v>82</v>
      </c>
      <c r="I6" s="515"/>
      <c r="J6" s="429"/>
    </row>
    <row r="7" spans="1:12" s="456" customFormat="1" ht="35.4" customHeight="1">
      <c r="A7" s="459" t="s">
        <v>105</v>
      </c>
      <c r="B7" s="473">
        <v>925248928.98000026</v>
      </c>
      <c r="C7" s="473">
        <v>904994584.77999997</v>
      </c>
      <c r="D7" s="473">
        <v>873831620.95000005</v>
      </c>
      <c r="E7" s="473">
        <v>873831620.95000005</v>
      </c>
      <c r="F7" s="458">
        <v>-20254344.200000286</v>
      </c>
      <c r="G7" s="458">
        <v>-31162963.829999924</v>
      </c>
      <c r="H7" s="457"/>
      <c r="I7" s="472"/>
    </row>
    <row r="8" spans="1:12" s="456" customFormat="1" ht="33.6" customHeight="1">
      <c r="A8" s="471">
        <v>1000</v>
      </c>
      <c r="B8" s="455">
        <v>707743709.36000025</v>
      </c>
      <c r="C8" s="455">
        <v>688656047.3900001</v>
      </c>
      <c r="D8" s="455">
        <v>688656047.3900001</v>
      </c>
      <c r="E8" s="455">
        <v>688656047.3900001</v>
      </c>
      <c r="F8" s="455">
        <v>-19087661.970000148</v>
      </c>
      <c r="G8" s="455">
        <v>0</v>
      </c>
      <c r="H8" s="499" t="s">
        <v>289</v>
      </c>
      <c r="I8" s="500"/>
    </row>
    <row r="9" spans="1:12" s="456" customFormat="1" ht="14.4" customHeight="1">
      <c r="A9" s="454"/>
      <c r="B9" s="438"/>
      <c r="C9" s="438"/>
      <c r="D9" s="438"/>
      <c r="E9" s="438"/>
      <c r="F9" s="438"/>
      <c r="G9" s="438"/>
      <c r="H9" s="497" t="s">
        <v>290</v>
      </c>
      <c r="I9" s="498"/>
    </row>
    <row r="10" spans="1:12" s="456" customFormat="1" ht="15" customHeight="1">
      <c r="A10" s="453">
        <v>2000</v>
      </c>
      <c r="B10" s="455">
        <v>38496492.75</v>
      </c>
      <c r="C10" s="455">
        <v>38496492.75</v>
      </c>
      <c r="D10" s="455">
        <v>34441303.409999989</v>
      </c>
      <c r="E10" s="455">
        <v>34441303.409999989</v>
      </c>
      <c r="F10" s="455">
        <v>0</v>
      </c>
      <c r="G10" s="455">
        <v>-4055189.340000011</v>
      </c>
      <c r="H10" s="493" t="s">
        <v>290</v>
      </c>
      <c r="I10" s="494"/>
    </row>
    <row r="11" spans="1:12" s="456" customFormat="1" ht="46.2" customHeight="1">
      <c r="A11" s="454"/>
      <c r="B11" s="438"/>
      <c r="C11" s="438"/>
      <c r="D11" s="438"/>
      <c r="E11" s="438"/>
      <c r="F11" s="438"/>
      <c r="G11" s="438"/>
      <c r="H11" s="497" t="s">
        <v>292</v>
      </c>
      <c r="I11" s="498"/>
    </row>
    <row r="12" spans="1:12" s="456" customFormat="1" ht="39" customHeight="1">
      <c r="A12" s="453">
        <v>3000</v>
      </c>
      <c r="B12" s="455">
        <v>84595559.169999957</v>
      </c>
      <c r="C12" s="455">
        <v>83428876.939999953</v>
      </c>
      <c r="D12" s="455">
        <v>58336867.600000016</v>
      </c>
      <c r="E12" s="455">
        <v>58336867.600000016</v>
      </c>
      <c r="F12" s="455">
        <v>-1166682.2300000042</v>
      </c>
      <c r="G12" s="455">
        <v>-25092009.339999937</v>
      </c>
      <c r="H12" s="495" t="s">
        <v>291</v>
      </c>
      <c r="I12" s="496"/>
    </row>
    <row r="13" spans="1:12" s="456" customFormat="1" ht="58.2" customHeight="1">
      <c r="A13" s="454"/>
      <c r="B13" s="438"/>
      <c r="C13" s="438"/>
      <c r="D13" s="438"/>
      <c r="E13" s="438"/>
      <c r="F13" s="438"/>
      <c r="G13" s="438"/>
      <c r="H13" s="497" t="s">
        <v>295</v>
      </c>
      <c r="I13" s="498"/>
    </row>
    <row r="14" spans="1:12" s="456" customFormat="1" ht="59.4" customHeight="1">
      <c r="A14" s="453">
        <v>4000</v>
      </c>
      <c r="B14" s="455">
        <v>94413167.699999988</v>
      </c>
      <c r="C14" s="455">
        <v>94413167.699999988</v>
      </c>
      <c r="D14" s="455">
        <v>92397402.549999982</v>
      </c>
      <c r="E14" s="455">
        <v>92397402.549999982</v>
      </c>
      <c r="F14" s="455">
        <v>0</v>
      </c>
      <c r="G14" s="455">
        <v>-2015765.150000006</v>
      </c>
      <c r="H14" s="495" t="s">
        <v>293</v>
      </c>
      <c r="I14" s="496"/>
    </row>
    <row r="15" spans="1:12" s="456" customFormat="1" ht="15" customHeight="1">
      <c r="A15" s="454"/>
      <c r="B15" s="438"/>
      <c r="C15" s="438"/>
      <c r="D15" s="438"/>
      <c r="E15" s="438"/>
      <c r="F15" s="438"/>
      <c r="G15" s="438"/>
      <c r="H15" s="497" t="s">
        <v>290</v>
      </c>
      <c r="I15" s="498"/>
    </row>
    <row r="16" spans="1:12" s="456" customFormat="1" ht="37.950000000000003" customHeight="1">
      <c r="A16" s="463" t="s">
        <v>108</v>
      </c>
      <c r="B16" s="470">
        <v>892468505.87999988</v>
      </c>
      <c r="C16" s="470">
        <v>834226448.3499999</v>
      </c>
      <c r="D16" s="470">
        <v>714675141.79999983</v>
      </c>
      <c r="E16" s="470">
        <v>714675141.79999983</v>
      </c>
      <c r="F16" s="458">
        <v>-58242057.529999971</v>
      </c>
      <c r="G16" s="458">
        <v>-119551306.55000007</v>
      </c>
      <c r="H16" s="452"/>
      <c r="I16" s="464"/>
    </row>
    <row r="17" spans="1:9" s="456" customFormat="1" ht="39.6" customHeight="1">
      <c r="A17" s="469">
        <v>1000</v>
      </c>
      <c r="B17" s="455">
        <v>404590651.0399999</v>
      </c>
      <c r="C17" s="455">
        <v>404077554.56999993</v>
      </c>
      <c r="D17" s="455">
        <v>404077554.56999993</v>
      </c>
      <c r="E17" s="455">
        <v>404077554.56999993</v>
      </c>
      <c r="F17" s="455">
        <v>-513096.46999996901</v>
      </c>
      <c r="G17" s="455">
        <v>0</v>
      </c>
      <c r="H17" s="499" t="s">
        <v>289</v>
      </c>
      <c r="I17" s="500"/>
    </row>
    <row r="18" spans="1:9" s="456" customFormat="1" ht="15" customHeight="1">
      <c r="A18" s="459"/>
      <c r="B18" s="438"/>
      <c r="C18" s="438"/>
      <c r="D18" s="438"/>
      <c r="E18" s="438"/>
      <c r="F18" s="438"/>
      <c r="G18" s="438"/>
      <c r="H18" s="493" t="s">
        <v>290</v>
      </c>
      <c r="I18" s="494"/>
    </row>
    <row r="19" spans="1:9" s="456" customFormat="1" ht="14.4" customHeight="1">
      <c r="A19" s="469">
        <v>2000</v>
      </c>
      <c r="B19" s="455">
        <v>15622970.83</v>
      </c>
      <c r="C19" s="455">
        <v>15622970.83</v>
      </c>
      <c r="D19" s="455">
        <v>15522580.780000001</v>
      </c>
      <c r="E19" s="455">
        <v>15522580.780000001</v>
      </c>
      <c r="F19" s="455">
        <v>0</v>
      </c>
      <c r="G19" s="455">
        <v>-100390.04999999888</v>
      </c>
      <c r="H19" s="493" t="s">
        <v>290</v>
      </c>
      <c r="I19" s="494"/>
    </row>
    <row r="20" spans="1:9" s="456" customFormat="1" ht="44.4" customHeight="1">
      <c r="A20" s="459"/>
      <c r="B20" s="438"/>
      <c r="C20" s="438"/>
      <c r="D20" s="438"/>
      <c r="E20" s="438"/>
      <c r="F20" s="438"/>
      <c r="G20" s="438"/>
      <c r="H20" s="497" t="s">
        <v>294</v>
      </c>
      <c r="I20" s="498"/>
    </row>
    <row r="21" spans="1:9" s="456" customFormat="1" ht="34.950000000000003" customHeight="1">
      <c r="A21" s="469">
        <v>3000</v>
      </c>
      <c r="B21" s="455">
        <v>31201374.300000001</v>
      </c>
      <c r="C21" s="455">
        <v>31197413.239999998</v>
      </c>
      <c r="D21" s="455">
        <v>25606956.309999999</v>
      </c>
      <c r="E21" s="455">
        <v>25606956.309999999</v>
      </c>
      <c r="F21" s="455">
        <v>-3961.0600000023842</v>
      </c>
      <c r="G21" s="455">
        <v>-5590456.9299999997</v>
      </c>
      <c r="H21" s="495" t="s">
        <v>291</v>
      </c>
      <c r="I21" s="496"/>
    </row>
    <row r="22" spans="1:9" s="456" customFormat="1" ht="78.599999999999994" customHeight="1">
      <c r="A22" s="459"/>
      <c r="B22" s="438"/>
      <c r="C22" s="438"/>
      <c r="D22" s="438"/>
      <c r="E22" s="438"/>
      <c r="F22" s="438"/>
      <c r="G22" s="438"/>
      <c r="H22" s="497" t="s">
        <v>296</v>
      </c>
      <c r="I22" s="498"/>
    </row>
    <row r="23" spans="1:9" s="456" customFormat="1" ht="13.95" customHeight="1">
      <c r="A23" s="451">
        <v>5000</v>
      </c>
      <c r="B23" s="455">
        <v>23286628.929999996</v>
      </c>
      <c r="C23" s="455">
        <v>23286628.929999996</v>
      </c>
      <c r="D23" s="455">
        <v>7143978.71</v>
      </c>
      <c r="E23" s="455">
        <v>7143978.71</v>
      </c>
      <c r="F23" s="455">
        <v>0</v>
      </c>
      <c r="G23" s="455">
        <v>-16142650.219999995</v>
      </c>
      <c r="H23" s="493" t="s">
        <v>290</v>
      </c>
      <c r="I23" s="494"/>
    </row>
    <row r="24" spans="1:9" s="456" customFormat="1" ht="57" customHeight="1">
      <c r="A24" s="454"/>
      <c r="B24" s="438"/>
      <c r="C24" s="438"/>
      <c r="D24" s="438"/>
      <c r="E24" s="438"/>
      <c r="F24" s="438"/>
      <c r="G24" s="438"/>
      <c r="H24" s="493" t="s">
        <v>297</v>
      </c>
      <c r="I24" s="494"/>
    </row>
    <row r="25" spans="1:9" s="456" customFormat="1" ht="59.4" customHeight="1">
      <c r="A25" s="453">
        <v>6000</v>
      </c>
      <c r="B25" s="455">
        <v>417766880.78000003</v>
      </c>
      <c r="C25" s="455">
        <v>360041880.78000003</v>
      </c>
      <c r="D25" s="455">
        <v>262324071.42999995</v>
      </c>
      <c r="E25" s="455">
        <v>262324071.42999995</v>
      </c>
      <c r="F25" s="455">
        <v>-57725000</v>
      </c>
      <c r="G25" s="455">
        <v>-97717809.350000083</v>
      </c>
      <c r="H25" s="493" t="s">
        <v>298</v>
      </c>
      <c r="I25" s="494"/>
    </row>
    <row r="26" spans="1:9" s="456" customFormat="1" ht="58.95" customHeight="1">
      <c r="A26" s="454"/>
      <c r="B26" s="438"/>
      <c r="C26" s="438"/>
      <c r="D26" s="438"/>
      <c r="E26" s="438"/>
      <c r="F26" s="438"/>
      <c r="G26" s="438"/>
      <c r="H26" s="493" t="s">
        <v>299</v>
      </c>
      <c r="I26" s="494"/>
    </row>
    <row r="27" spans="1:9" s="456" customFormat="1" ht="15" customHeight="1">
      <c r="A27" s="453">
        <v>7000</v>
      </c>
      <c r="B27" s="455">
        <v>0</v>
      </c>
      <c r="C27" s="455">
        <v>0</v>
      </c>
      <c r="D27" s="455">
        <v>0</v>
      </c>
      <c r="E27" s="455">
        <v>0</v>
      </c>
      <c r="F27" s="455">
        <v>0</v>
      </c>
      <c r="G27" s="455">
        <v>0</v>
      </c>
      <c r="H27" s="437"/>
      <c r="I27" s="436"/>
    </row>
    <row r="28" spans="1:9" s="456" customFormat="1" ht="15" customHeight="1">
      <c r="A28" s="454"/>
      <c r="B28" s="438"/>
      <c r="C28" s="438"/>
      <c r="D28" s="438"/>
      <c r="E28" s="438"/>
      <c r="F28" s="438"/>
      <c r="G28" s="438"/>
      <c r="H28" s="450"/>
      <c r="I28" s="472"/>
    </row>
    <row r="29" spans="1:9" s="456" customFormat="1" ht="28.95" customHeight="1">
      <c r="A29" s="468" t="s">
        <v>908</v>
      </c>
      <c r="B29" s="470">
        <v>1817717434.8600001</v>
      </c>
      <c r="C29" s="470">
        <v>1739221033.1299999</v>
      </c>
      <c r="D29" s="470">
        <v>1588506762.75</v>
      </c>
      <c r="E29" s="470">
        <v>1588506762.75</v>
      </c>
      <c r="F29" s="458">
        <v>-78496401.730000257</v>
      </c>
      <c r="G29" s="458">
        <v>-150714270.37999988</v>
      </c>
      <c r="H29" s="449"/>
      <c r="I29" s="464"/>
    </row>
    <row r="30" spans="1:9">
      <c r="A30" s="462"/>
    </row>
    <row r="31" spans="1:9">
      <c r="A31" s="467"/>
      <c r="G31" s="448"/>
      <c r="H31" s="447"/>
      <c r="I31" s="447"/>
    </row>
    <row r="32" spans="1:9">
      <c r="A32" s="446"/>
      <c r="G32" s="434"/>
      <c r="H32" s="445"/>
      <c r="I32" s="445"/>
    </row>
  </sheetData>
  <mergeCells count="25">
    <mergeCell ref="H13:I13"/>
    <mergeCell ref="A1:I1"/>
    <mergeCell ref="A3:I3"/>
    <mergeCell ref="A4:I4"/>
    <mergeCell ref="A5:A6"/>
    <mergeCell ref="B5:E5"/>
    <mergeCell ref="H5:I5"/>
    <mergeCell ref="H6:I6"/>
    <mergeCell ref="H8:I8"/>
    <mergeCell ref="H9:I9"/>
    <mergeCell ref="H10:I10"/>
    <mergeCell ref="H11:I11"/>
    <mergeCell ref="H12:I12"/>
    <mergeCell ref="H26:I26"/>
    <mergeCell ref="H14:I14"/>
    <mergeCell ref="H15:I15"/>
    <mergeCell ref="H17:I17"/>
    <mergeCell ref="H18:I18"/>
    <mergeCell ref="H19:I19"/>
    <mergeCell ref="H20:I20"/>
    <mergeCell ref="H21:I21"/>
    <mergeCell ref="H22:I22"/>
    <mergeCell ref="H23:I23"/>
    <mergeCell ref="H24:I24"/>
    <mergeCell ref="H25:I25"/>
  </mergeCells>
  <printOptions horizontalCentered="1"/>
  <pageMargins left="0.19685039370078741" right="0.19685039370078741" top="1.3779527559055118" bottom="0.47244094488188981" header="0.19685039370078741" footer="0.19685039370078741"/>
  <pageSetup scale="70" orientation="landscape" r:id="rId1"/>
  <headerFooter scaleWithDoc="0">
    <oddHeader>&amp;C&amp;G</oddHeader>
    <oddFooter>&amp;C&amp;G</oddFooter>
  </headerFooter>
  <colBreaks count="1" manualBreakCount="1">
    <brk id="9" max="1048575" man="1"/>
  </col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8"/>
  <sheetViews>
    <sheetView showGridLines="0" topLeftCell="A4" zoomScale="90" zoomScaleNormal="90" zoomScaleSheetLayoutView="70" workbookViewId="0">
      <selection activeCell="I29" sqref="I29"/>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9.75" customHeight="1">
      <c r="A2" s="547" t="s">
        <v>327</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168</v>
      </c>
      <c r="B9" s="94"/>
      <c r="C9" s="94"/>
      <c r="D9" s="94"/>
      <c r="E9" s="94"/>
      <c r="F9" s="144" t="s">
        <v>226</v>
      </c>
      <c r="G9" s="94"/>
      <c r="H9" s="94"/>
      <c r="I9" s="95"/>
      <c r="J9" s="95"/>
      <c r="K9" s="95"/>
      <c r="L9" s="95"/>
      <c r="M9" s="148">
        <v>92847012</v>
      </c>
      <c r="N9" s="148">
        <v>92681030.870000005</v>
      </c>
      <c r="O9" s="148">
        <v>92681030.870000005</v>
      </c>
      <c r="P9" s="148">
        <v>90490944.270000011</v>
      </c>
      <c r="Q9" s="148">
        <v>90490944.270000011</v>
      </c>
      <c r="R9" s="96"/>
      <c r="S9" s="96"/>
      <c r="T9" s="94"/>
      <c r="U9" s="97"/>
    </row>
    <row r="10" spans="1:21" s="93" customFormat="1" ht="10.8">
      <c r="A10" s="94"/>
      <c r="B10" s="94">
        <v>1</v>
      </c>
      <c r="C10" s="94"/>
      <c r="D10" s="94"/>
      <c r="E10" s="94"/>
      <c r="F10" s="144" t="s">
        <v>192</v>
      </c>
      <c r="G10" s="94"/>
      <c r="H10" s="94"/>
      <c r="I10" s="95"/>
      <c r="J10" s="95"/>
      <c r="K10" s="95"/>
      <c r="L10" s="95"/>
      <c r="M10" s="148">
        <v>92847012</v>
      </c>
      <c r="N10" s="148">
        <v>92681030.870000005</v>
      </c>
      <c r="O10" s="148">
        <v>92681030.870000005</v>
      </c>
      <c r="P10" s="148">
        <v>90490944.270000011</v>
      </c>
      <c r="Q10" s="148">
        <v>90490944.270000011</v>
      </c>
      <c r="R10" s="96"/>
      <c r="S10" s="96"/>
      <c r="T10" s="94"/>
      <c r="U10" s="97"/>
    </row>
    <row r="11" spans="1:21" s="93" customFormat="1" ht="21.6">
      <c r="A11" s="94"/>
      <c r="B11" s="94"/>
      <c r="C11" s="94">
        <v>7</v>
      </c>
      <c r="D11" s="94"/>
      <c r="E11" s="94"/>
      <c r="F11" s="144" t="s">
        <v>227</v>
      </c>
      <c r="G11" s="94"/>
      <c r="H11" s="94"/>
      <c r="I11" s="95"/>
      <c r="J11" s="95"/>
      <c r="K11" s="95"/>
      <c r="L11" s="95"/>
      <c r="M11" s="148">
        <v>92847012</v>
      </c>
      <c r="N11" s="148">
        <v>92681030.870000005</v>
      </c>
      <c r="O11" s="148">
        <v>92681030.870000005</v>
      </c>
      <c r="P11" s="148">
        <v>90490944.270000011</v>
      </c>
      <c r="Q11" s="148">
        <v>90490944.270000011</v>
      </c>
      <c r="R11" s="96"/>
      <c r="S11" s="96"/>
      <c r="T11" s="94"/>
      <c r="U11" s="97"/>
    </row>
    <row r="12" spans="1:21" s="93" customFormat="1" ht="10.8">
      <c r="A12" s="94"/>
      <c r="B12" s="94"/>
      <c r="C12" s="94"/>
      <c r="D12" s="94">
        <v>1</v>
      </c>
      <c r="E12" s="94"/>
      <c r="F12" s="144" t="s">
        <v>228</v>
      </c>
      <c r="G12" s="94"/>
      <c r="H12" s="94"/>
      <c r="I12" s="95"/>
      <c r="J12" s="95"/>
      <c r="K12" s="95"/>
      <c r="L12" s="95"/>
      <c r="M12" s="148">
        <v>92847012</v>
      </c>
      <c r="N12" s="148">
        <v>92681030.870000005</v>
      </c>
      <c r="O12" s="148">
        <v>92681030.870000005</v>
      </c>
      <c r="P12" s="148">
        <v>90490944.270000011</v>
      </c>
      <c r="Q12" s="148">
        <v>90490944.270000011</v>
      </c>
      <c r="R12" s="96"/>
      <c r="S12" s="96"/>
      <c r="T12" s="94"/>
      <c r="U12" s="97"/>
    </row>
    <row r="13" spans="1:21" s="93" customFormat="1" ht="21.6">
      <c r="A13" s="94"/>
      <c r="B13" s="94"/>
      <c r="C13" s="94"/>
      <c r="D13" s="94"/>
      <c r="E13" s="94">
        <v>201</v>
      </c>
      <c r="F13" s="144" t="s">
        <v>229</v>
      </c>
      <c r="G13" s="145" t="s">
        <v>173</v>
      </c>
      <c r="H13" s="146">
        <v>40000</v>
      </c>
      <c r="I13" s="146">
        <v>40018</v>
      </c>
      <c r="J13" s="95">
        <v>40018</v>
      </c>
      <c r="K13" s="147">
        <f>IFERROR(J13/H13,0)</f>
        <v>1.0004500000000001</v>
      </c>
      <c r="L13" s="147">
        <f>IFERROR(J13/I13,0)</f>
        <v>1</v>
      </c>
      <c r="M13" s="148">
        <v>92847012</v>
      </c>
      <c r="N13" s="148">
        <v>92681030.870000005</v>
      </c>
      <c r="O13" s="148">
        <v>92681030.870000005</v>
      </c>
      <c r="P13" s="148">
        <v>90490944.270000011</v>
      </c>
      <c r="Q13" s="148">
        <v>90490944.270000011</v>
      </c>
      <c r="R13" s="147">
        <v>0.99821231586860337</v>
      </c>
      <c r="S13" s="147">
        <v>1</v>
      </c>
      <c r="T13" s="147">
        <v>0.97462419436825831</v>
      </c>
      <c r="U13" s="147">
        <v>0.97636963487089456</v>
      </c>
    </row>
    <row r="14" spans="1:21" s="93" customFormat="1" ht="32.4">
      <c r="A14" s="94" t="s">
        <v>169</v>
      </c>
      <c r="B14" s="94"/>
      <c r="C14" s="94"/>
      <c r="D14" s="94"/>
      <c r="E14" s="94"/>
      <c r="F14" s="144" t="s">
        <v>239</v>
      </c>
      <c r="G14" s="94"/>
      <c r="H14" s="94"/>
      <c r="I14" s="95"/>
      <c r="J14" s="95"/>
      <c r="K14" s="95"/>
      <c r="L14" s="95"/>
      <c r="M14" s="148">
        <v>158167168</v>
      </c>
      <c r="N14" s="148">
        <v>158333149.13</v>
      </c>
      <c r="O14" s="148">
        <v>158333148</v>
      </c>
      <c r="P14" s="148">
        <v>158333148</v>
      </c>
      <c r="Q14" s="148">
        <v>158333148</v>
      </c>
      <c r="R14" s="96"/>
      <c r="S14" s="96"/>
      <c r="T14" s="94"/>
      <c r="U14" s="97"/>
    </row>
    <row r="15" spans="1:21" s="93" customFormat="1" ht="10.8">
      <c r="A15" s="94"/>
      <c r="B15" s="94">
        <v>2</v>
      </c>
      <c r="C15" s="94"/>
      <c r="D15" s="94"/>
      <c r="E15" s="94"/>
      <c r="F15" s="144" t="s">
        <v>198</v>
      </c>
      <c r="G15" s="94"/>
      <c r="H15" s="94"/>
      <c r="I15" s="95"/>
      <c r="J15" s="95"/>
      <c r="K15" s="95"/>
      <c r="L15" s="95"/>
      <c r="M15" s="148">
        <v>158167168</v>
      </c>
      <c r="N15" s="148">
        <v>158333149.13</v>
      </c>
      <c r="O15" s="148">
        <v>158333148</v>
      </c>
      <c r="P15" s="148">
        <v>158333148</v>
      </c>
      <c r="Q15" s="148">
        <v>158333148</v>
      </c>
      <c r="R15" s="96"/>
      <c r="S15" s="96"/>
      <c r="T15" s="94"/>
      <c r="U15" s="97"/>
    </row>
    <row r="16" spans="1:21" s="93" customFormat="1" ht="10.8">
      <c r="A16" s="94"/>
      <c r="B16" s="94"/>
      <c r="C16" s="94">
        <v>1</v>
      </c>
      <c r="D16" s="94"/>
      <c r="E16" s="94"/>
      <c r="F16" s="144" t="s">
        <v>240</v>
      </c>
      <c r="G16" s="94"/>
      <c r="H16" s="94"/>
      <c r="I16" s="95"/>
      <c r="J16" s="95"/>
      <c r="K16" s="95"/>
      <c r="L16" s="95"/>
      <c r="M16" s="148">
        <v>6013272</v>
      </c>
      <c r="N16" s="148">
        <v>6013272</v>
      </c>
      <c r="O16" s="148">
        <v>6013272</v>
      </c>
      <c r="P16" s="148">
        <v>6013272</v>
      </c>
      <c r="Q16" s="148">
        <v>6013272</v>
      </c>
      <c r="R16" s="96"/>
      <c r="S16" s="96"/>
      <c r="T16" s="94"/>
      <c r="U16" s="97"/>
    </row>
    <row r="17" spans="1:21" s="93" customFormat="1" ht="10.8">
      <c r="A17" s="94"/>
      <c r="B17" s="94"/>
      <c r="C17" s="94"/>
      <c r="D17" s="94">
        <v>1</v>
      </c>
      <c r="E17" s="94"/>
      <c r="F17" s="144" t="s">
        <v>241</v>
      </c>
      <c r="G17" s="94"/>
      <c r="H17" s="94"/>
      <c r="I17" s="95"/>
      <c r="J17" s="95"/>
      <c r="K17" s="95"/>
      <c r="L17" s="95"/>
      <c r="M17" s="148">
        <v>6013272</v>
      </c>
      <c r="N17" s="148">
        <v>6013272</v>
      </c>
      <c r="O17" s="148">
        <v>6013272</v>
      </c>
      <c r="P17" s="148">
        <v>6013272</v>
      </c>
      <c r="Q17" s="148">
        <v>6013272</v>
      </c>
      <c r="R17" s="96"/>
      <c r="S17" s="96"/>
      <c r="T17" s="94"/>
      <c r="U17" s="97"/>
    </row>
    <row r="18" spans="1:21" s="93" customFormat="1" ht="10.8">
      <c r="A18" s="94"/>
      <c r="B18" s="94"/>
      <c r="C18" s="94"/>
      <c r="D18" s="94"/>
      <c r="E18" s="94">
        <v>203</v>
      </c>
      <c r="F18" s="144" t="s">
        <v>242</v>
      </c>
      <c r="G18" s="145" t="s">
        <v>176</v>
      </c>
      <c r="H18" s="146">
        <v>474485</v>
      </c>
      <c r="I18" s="146">
        <v>478265</v>
      </c>
      <c r="J18" s="95">
        <v>478265</v>
      </c>
      <c r="K18" s="147">
        <f>IFERROR(J18/H18,0)</f>
        <v>1.007966532134841</v>
      </c>
      <c r="L18" s="147">
        <f>IFERROR(J18/I18,0)</f>
        <v>1</v>
      </c>
      <c r="M18" s="148">
        <v>6013272</v>
      </c>
      <c r="N18" s="148">
        <v>6013272</v>
      </c>
      <c r="O18" s="148">
        <v>6013272</v>
      </c>
      <c r="P18" s="148">
        <v>6013272</v>
      </c>
      <c r="Q18" s="148">
        <v>6013272</v>
      </c>
      <c r="R18" s="147">
        <v>1</v>
      </c>
      <c r="S18" s="147">
        <v>1</v>
      </c>
      <c r="T18" s="147">
        <v>1</v>
      </c>
      <c r="U18" s="147">
        <v>1</v>
      </c>
    </row>
    <row r="19" spans="1:21" s="93" customFormat="1" ht="21.6">
      <c r="A19" s="94"/>
      <c r="B19" s="94"/>
      <c r="C19" s="94">
        <v>2</v>
      </c>
      <c r="D19" s="94"/>
      <c r="E19" s="94"/>
      <c r="F19" s="144" t="s">
        <v>233</v>
      </c>
      <c r="G19" s="94"/>
      <c r="H19" s="94"/>
      <c r="I19" s="95"/>
      <c r="J19" s="95"/>
      <c r="K19" s="95"/>
      <c r="L19" s="95"/>
      <c r="M19" s="148">
        <v>152153896</v>
      </c>
      <c r="N19" s="148">
        <v>152319877.13</v>
      </c>
      <c r="O19" s="148">
        <v>152319876</v>
      </c>
      <c r="P19" s="148">
        <v>152319876</v>
      </c>
      <c r="Q19" s="148">
        <v>152319876</v>
      </c>
      <c r="R19" s="96"/>
      <c r="S19" s="96"/>
      <c r="T19" s="94"/>
      <c r="U19" s="97"/>
    </row>
    <row r="20" spans="1:21" s="93" customFormat="1" ht="10.8">
      <c r="A20" s="94"/>
      <c r="B20" s="94"/>
      <c r="C20" s="94"/>
      <c r="D20" s="94">
        <v>1</v>
      </c>
      <c r="E20" s="94"/>
      <c r="F20" s="144" t="s">
        <v>248</v>
      </c>
      <c r="G20" s="94"/>
      <c r="H20" s="94"/>
      <c r="I20" s="95"/>
      <c r="J20" s="95"/>
      <c r="K20" s="95"/>
      <c r="L20" s="95"/>
      <c r="M20" s="148">
        <v>0</v>
      </c>
      <c r="N20" s="148">
        <v>165981.13</v>
      </c>
      <c r="O20" s="148">
        <v>165980</v>
      </c>
      <c r="P20" s="148">
        <v>165980</v>
      </c>
      <c r="Q20" s="148">
        <v>165980</v>
      </c>
      <c r="R20" s="96"/>
      <c r="S20" s="96"/>
      <c r="T20" s="94"/>
      <c r="U20" s="97"/>
    </row>
    <row r="21" spans="1:21" s="93" customFormat="1" ht="32.4">
      <c r="A21" s="94"/>
      <c r="B21" s="94"/>
      <c r="C21" s="94"/>
      <c r="D21" s="94"/>
      <c r="E21" s="94">
        <v>218</v>
      </c>
      <c r="F21" s="144" t="s">
        <v>252</v>
      </c>
      <c r="G21" s="145" t="s">
        <v>178</v>
      </c>
      <c r="H21" s="146">
        <v>100000</v>
      </c>
      <c r="I21" s="146">
        <v>146774</v>
      </c>
      <c r="J21" s="95">
        <v>146774</v>
      </c>
      <c r="K21" s="147">
        <f>IFERROR(J21/H21,0)</f>
        <v>1.46774</v>
      </c>
      <c r="L21" s="147">
        <f>IFERROR(J21/I21,0)</f>
        <v>1</v>
      </c>
      <c r="M21" s="148">
        <v>0</v>
      </c>
      <c r="N21" s="148">
        <v>165981.13</v>
      </c>
      <c r="O21" s="148">
        <v>165980</v>
      </c>
      <c r="P21" s="148">
        <v>165980</v>
      </c>
      <c r="Q21" s="148">
        <v>165980</v>
      </c>
      <c r="R21" s="147">
        <v>0</v>
      </c>
      <c r="S21" s="147">
        <v>0.99999319199718661</v>
      </c>
      <c r="T21" s="147">
        <v>0</v>
      </c>
      <c r="U21" s="147">
        <v>0.99999319199718661</v>
      </c>
    </row>
    <row r="22" spans="1:21" s="93" customFormat="1" ht="10.8">
      <c r="A22" s="94"/>
      <c r="B22" s="94"/>
      <c r="C22" s="94"/>
      <c r="D22" s="94">
        <v>3</v>
      </c>
      <c r="E22" s="94"/>
      <c r="F22" s="144" t="s">
        <v>254</v>
      </c>
      <c r="G22" s="94"/>
      <c r="H22" s="94"/>
      <c r="I22" s="95"/>
      <c r="J22" s="95"/>
      <c r="K22" s="95"/>
      <c r="L22" s="95"/>
      <c r="M22" s="148">
        <v>17056184</v>
      </c>
      <c r="N22" s="148">
        <v>17056184</v>
      </c>
      <c r="O22" s="148">
        <v>17056184</v>
      </c>
      <c r="P22" s="148">
        <v>17056184</v>
      </c>
      <c r="Q22" s="148">
        <v>17056184</v>
      </c>
      <c r="R22" s="96"/>
      <c r="S22" s="96"/>
      <c r="T22" s="94"/>
      <c r="U22" s="97"/>
    </row>
    <row r="23" spans="1:21" s="93" customFormat="1" ht="32.4">
      <c r="A23" s="94"/>
      <c r="B23" s="94"/>
      <c r="C23" s="94"/>
      <c r="D23" s="94"/>
      <c r="E23" s="94">
        <v>222</v>
      </c>
      <c r="F23" s="144" t="s">
        <v>255</v>
      </c>
      <c r="G23" s="145" t="s">
        <v>184</v>
      </c>
      <c r="H23" s="146">
        <v>500</v>
      </c>
      <c r="I23" s="146">
        <v>4543</v>
      </c>
      <c r="J23" s="95">
        <v>4543</v>
      </c>
      <c r="K23" s="147">
        <f>IFERROR(J23/H23,0)</f>
        <v>9.0860000000000003</v>
      </c>
      <c r="L23" s="147">
        <f>IFERROR(J23/I23,0)</f>
        <v>1</v>
      </c>
      <c r="M23" s="148">
        <v>17056184</v>
      </c>
      <c r="N23" s="148">
        <v>17056184</v>
      </c>
      <c r="O23" s="148">
        <v>17056184</v>
      </c>
      <c r="P23" s="148">
        <v>17056184</v>
      </c>
      <c r="Q23" s="148">
        <v>17056184</v>
      </c>
      <c r="R23" s="147">
        <v>1</v>
      </c>
      <c r="S23" s="147">
        <v>1</v>
      </c>
      <c r="T23" s="147">
        <v>1</v>
      </c>
      <c r="U23" s="147">
        <v>1</v>
      </c>
    </row>
    <row r="24" spans="1:21" s="93" customFormat="1" ht="10.8">
      <c r="A24" s="94"/>
      <c r="B24" s="94"/>
      <c r="C24" s="94"/>
      <c r="D24" s="94">
        <v>4</v>
      </c>
      <c r="E24" s="94"/>
      <c r="F24" s="144" t="s">
        <v>256</v>
      </c>
      <c r="G24" s="94"/>
      <c r="H24" s="94"/>
      <c r="I24" s="95"/>
      <c r="J24" s="95"/>
      <c r="K24" s="95"/>
      <c r="L24" s="95"/>
      <c r="M24" s="148">
        <v>135097712</v>
      </c>
      <c r="N24" s="148">
        <v>135097712</v>
      </c>
      <c r="O24" s="148">
        <v>135097712</v>
      </c>
      <c r="P24" s="148">
        <v>135097712</v>
      </c>
      <c r="Q24" s="148">
        <v>135097712</v>
      </c>
      <c r="R24" s="96"/>
      <c r="S24" s="96"/>
      <c r="T24" s="94"/>
      <c r="U24" s="97"/>
    </row>
    <row r="25" spans="1:21" s="93" customFormat="1" ht="10.8">
      <c r="A25" s="94"/>
      <c r="B25" s="94"/>
      <c r="C25" s="94"/>
      <c r="D25" s="94"/>
      <c r="E25" s="94">
        <v>223</v>
      </c>
      <c r="F25" s="144" t="s">
        <v>257</v>
      </c>
      <c r="G25" s="145" t="s">
        <v>185</v>
      </c>
      <c r="H25" s="146">
        <v>3500</v>
      </c>
      <c r="I25" s="146">
        <v>3500</v>
      </c>
      <c r="J25" s="95">
        <v>3500</v>
      </c>
      <c r="K25" s="147">
        <f>IFERROR(J25/H25,0)</f>
        <v>1</v>
      </c>
      <c r="L25" s="147">
        <f>IFERROR(J25/I25,0)</f>
        <v>1</v>
      </c>
      <c r="M25" s="148">
        <v>135097712</v>
      </c>
      <c r="N25" s="148">
        <v>135097712</v>
      </c>
      <c r="O25" s="148">
        <v>135097712</v>
      </c>
      <c r="P25" s="148">
        <v>135097712</v>
      </c>
      <c r="Q25" s="148">
        <v>135097712</v>
      </c>
      <c r="R25" s="147">
        <v>1</v>
      </c>
      <c r="S25" s="147">
        <v>1</v>
      </c>
      <c r="T25" s="147">
        <v>1</v>
      </c>
      <c r="U25" s="147">
        <v>1</v>
      </c>
    </row>
    <row r="26" spans="1:21" s="93" customFormat="1" ht="15" customHeight="1">
      <c r="A26" s="94"/>
      <c r="B26" s="94"/>
      <c r="C26" s="94"/>
      <c r="D26" s="94"/>
      <c r="E26" s="94"/>
      <c r="F26" s="94"/>
      <c r="G26" s="94"/>
      <c r="H26" s="94"/>
      <c r="I26" s="95"/>
      <c r="J26" s="95"/>
      <c r="K26" s="95"/>
      <c r="L26" s="95"/>
      <c r="M26" s="95"/>
      <c r="N26" s="96"/>
      <c r="O26" s="96"/>
      <c r="P26" s="96"/>
      <c r="Q26" s="96"/>
      <c r="R26" s="96"/>
      <c r="S26" s="96"/>
      <c r="T26" s="94"/>
      <c r="U26" s="97"/>
    </row>
    <row r="27" spans="1:21" s="93" customFormat="1" ht="15" customHeight="1">
      <c r="A27" s="94"/>
      <c r="B27" s="94"/>
      <c r="C27" s="94"/>
      <c r="D27" s="94"/>
      <c r="E27" s="94"/>
      <c r="F27" s="92" t="s">
        <v>907</v>
      </c>
      <c r="G27" s="94"/>
      <c r="H27" s="94"/>
      <c r="I27" s="95"/>
      <c r="J27" s="95"/>
      <c r="K27" s="95"/>
      <c r="L27" s="95"/>
      <c r="M27" s="148">
        <v>251014180</v>
      </c>
      <c r="N27" s="148">
        <v>251014180</v>
      </c>
      <c r="O27" s="148">
        <v>251014178.87</v>
      </c>
      <c r="P27" s="148">
        <v>248824092.27000001</v>
      </c>
      <c r="Q27" s="148">
        <v>248824092.27000001</v>
      </c>
      <c r="R27" s="96"/>
      <c r="S27" s="96"/>
      <c r="T27" s="94"/>
      <c r="U27" s="97"/>
    </row>
    <row r="28" spans="1:21" s="93" customFormat="1" ht="15" customHeight="1">
      <c r="A28" s="98"/>
      <c r="B28" s="98"/>
      <c r="C28" s="98"/>
      <c r="D28" s="98"/>
      <c r="E28" s="98"/>
      <c r="F28" s="98"/>
      <c r="G28" s="98"/>
      <c r="H28" s="98"/>
      <c r="I28" s="99"/>
      <c r="J28" s="99"/>
      <c r="K28" s="99"/>
      <c r="L28" s="99"/>
      <c r="M28" s="99"/>
      <c r="N28" s="100"/>
      <c r="O28" s="100"/>
      <c r="P28" s="100"/>
      <c r="Q28" s="100"/>
      <c r="R28" s="100"/>
      <c r="S28" s="100"/>
      <c r="T28" s="98"/>
      <c r="U28"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H19" sqref="H19"/>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3" customHeight="1">
      <c r="A2" s="547" t="s">
        <v>328</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1188835.57</v>
      </c>
      <c r="O9" s="148">
        <v>1188835.57</v>
      </c>
      <c r="P9" s="148">
        <v>1188835.57</v>
      </c>
      <c r="Q9" s="148">
        <v>1188835.57</v>
      </c>
      <c r="R9" s="96"/>
      <c r="S9" s="96"/>
      <c r="T9" s="94"/>
      <c r="U9" s="97"/>
    </row>
    <row r="10" spans="1:21" s="93" customFormat="1" ht="10.8">
      <c r="A10" s="94"/>
      <c r="B10" s="94">
        <v>2</v>
      </c>
      <c r="C10" s="94"/>
      <c r="D10" s="94"/>
      <c r="E10" s="94"/>
      <c r="F10" s="144" t="s">
        <v>198</v>
      </c>
      <c r="G10" s="94"/>
      <c r="H10" s="94"/>
      <c r="I10" s="95"/>
      <c r="J10" s="95"/>
      <c r="K10" s="95"/>
      <c r="L10" s="95"/>
      <c r="M10" s="148">
        <v>0</v>
      </c>
      <c r="N10" s="148">
        <v>1188835.57</v>
      </c>
      <c r="O10" s="148">
        <v>1188835.57</v>
      </c>
      <c r="P10" s="148">
        <v>1188835.57</v>
      </c>
      <c r="Q10" s="148">
        <v>1188835.57</v>
      </c>
      <c r="R10" s="96"/>
      <c r="S10" s="96"/>
      <c r="T10" s="94"/>
      <c r="U10" s="97"/>
    </row>
    <row r="11" spans="1:21" s="93" customFormat="1" ht="21.6">
      <c r="A11" s="94"/>
      <c r="B11" s="94"/>
      <c r="C11" s="94">
        <v>2</v>
      </c>
      <c r="D11" s="94"/>
      <c r="E11" s="94"/>
      <c r="F11" s="144" t="s">
        <v>233</v>
      </c>
      <c r="G11" s="94"/>
      <c r="H11" s="94"/>
      <c r="I11" s="95"/>
      <c r="J11" s="95"/>
      <c r="K11" s="95"/>
      <c r="L11" s="95"/>
      <c r="M11" s="148">
        <v>0</v>
      </c>
      <c r="N11" s="148">
        <v>1188835.57</v>
      </c>
      <c r="O11" s="148">
        <v>1188835.57</v>
      </c>
      <c r="P11" s="148">
        <v>1188835.57</v>
      </c>
      <c r="Q11" s="148">
        <v>1188835.57</v>
      </c>
      <c r="R11" s="96"/>
      <c r="S11" s="96"/>
      <c r="T11" s="94"/>
      <c r="U11" s="97"/>
    </row>
    <row r="12" spans="1:21" s="93" customFormat="1" ht="10.8">
      <c r="A12" s="94"/>
      <c r="B12" s="94"/>
      <c r="C12" s="94"/>
      <c r="D12" s="94">
        <v>4</v>
      </c>
      <c r="E12" s="94"/>
      <c r="F12" s="144" t="s">
        <v>256</v>
      </c>
      <c r="G12" s="94"/>
      <c r="H12" s="94"/>
      <c r="I12" s="95"/>
      <c r="J12" s="95"/>
      <c r="K12" s="95"/>
      <c r="L12" s="95"/>
      <c r="M12" s="148">
        <v>0</v>
      </c>
      <c r="N12" s="148">
        <v>1188835.57</v>
      </c>
      <c r="O12" s="148">
        <v>1188835.57</v>
      </c>
      <c r="P12" s="148">
        <v>1188835.57</v>
      </c>
      <c r="Q12" s="148">
        <v>1188835.57</v>
      </c>
      <c r="R12" s="96"/>
      <c r="S12" s="96"/>
      <c r="T12" s="94"/>
      <c r="U12" s="97"/>
    </row>
    <row r="13" spans="1:21" s="93" customFormat="1" ht="10.8">
      <c r="A13" s="94"/>
      <c r="B13" s="94"/>
      <c r="C13" s="94"/>
      <c r="D13" s="94"/>
      <c r="E13" s="94">
        <v>223</v>
      </c>
      <c r="F13" s="144" t="s">
        <v>257</v>
      </c>
      <c r="G13" s="145" t="s">
        <v>185</v>
      </c>
      <c r="H13" s="146">
        <v>3500</v>
      </c>
      <c r="I13" s="146">
        <v>3500</v>
      </c>
      <c r="J13" s="95">
        <v>3500</v>
      </c>
      <c r="K13" s="147">
        <f>IFERROR(J13/H13,0)</f>
        <v>1</v>
      </c>
      <c r="L13" s="147">
        <f>IFERROR(J13/I13,0)</f>
        <v>1</v>
      </c>
      <c r="M13" s="148">
        <v>0</v>
      </c>
      <c r="N13" s="148">
        <v>1188835.57</v>
      </c>
      <c r="O13" s="148">
        <v>1188835.57</v>
      </c>
      <c r="P13" s="148">
        <v>1188835.57</v>
      </c>
      <c r="Q13" s="148">
        <v>1188835.57</v>
      </c>
      <c r="R13" s="147">
        <v>0</v>
      </c>
      <c r="S13" s="147">
        <v>1</v>
      </c>
      <c r="T13" s="147">
        <v>0</v>
      </c>
      <c r="U13" s="147">
        <v>1</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1188835.57</v>
      </c>
      <c r="O15" s="148">
        <v>1188835.57</v>
      </c>
      <c r="P15" s="148">
        <v>1188835.57</v>
      </c>
      <c r="Q15" s="148">
        <v>1188835.57</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K20" sqref="K20"/>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3" customHeight="1">
      <c r="A2" s="547" t="s">
        <v>329</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24854968.370000001</v>
      </c>
      <c r="O9" s="148">
        <v>24854968.370000001</v>
      </c>
      <c r="P9" s="148">
        <v>23039789.989999998</v>
      </c>
      <c r="Q9" s="148">
        <v>23039789.989999998</v>
      </c>
      <c r="R9" s="96"/>
      <c r="S9" s="96"/>
      <c r="T9" s="94"/>
      <c r="U9" s="97"/>
    </row>
    <row r="10" spans="1:21" s="93" customFormat="1" ht="10.8">
      <c r="A10" s="94"/>
      <c r="B10" s="94">
        <v>2</v>
      </c>
      <c r="C10" s="94"/>
      <c r="D10" s="94"/>
      <c r="E10" s="94"/>
      <c r="F10" s="144" t="s">
        <v>198</v>
      </c>
      <c r="G10" s="94"/>
      <c r="H10" s="94"/>
      <c r="I10" s="95"/>
      <c r="J10" s="95"/>
      <c r="K10" s="95"/>
      <c r="L10" s="95"/>
      <c r="M10" s="148">
        <v>0</v>
      </c>
      <c r="N10" s="148">
        <v>24854968.370000001</v>
      </c>
      <c r="O10" s="148">
        <v>24854968.370000001</v>
      </c>
      <c r="P10" s="148">
        <v>23039789.989999998</v>
      </c>
      <c r="Q10" s="148">
        <v>23039789.989999998</v>
      </c>
      <c r="R10" s="96"/>
      <c r="S10" s="96"/>
      <c r="T10" s="94"/>
      <c r="U10" s="97"/>
    </row>
    <row r="11" spans="1:21" s="93" customFormat="1" ht="21.6">
      <c r="A11" s="94"/>
      <c r="B11" s="94"/>
      <c r="C11" s="94">
        <v>2</v>
      </c>
      <c r="D11" s="94"/>
      <c r="E11" s="94"/>
      <c r="F11" s="144" t="s">
        <v>233</v>
      </c>
      <c r="G11" s="94"/>
      <c r="H11" s="94"/>
      <c r="I11" s="95"/>
      <c r="J11" s="95"/>
      <c r="K11" s="95"/>
      <c r="L11" s="95"/>
      <c r="M11" s="148">
        <v>0</v>
      </c>
      <c r="N11" s="148">
        <v>24854968.370000001</v>
      </c>
      <c r="O11" s="148">
        <v>24854968.370000001</v>
      </c>
      <c r="P11" s="148">
        <v>23039789.989999998</v>
      </c>
      <c r="Q11" s="148">
        <v>23039789.989999998</v>
      </c>
      <c r="R11" s="96"/>
      <c r="S11" s="96"/>
      <c r="T11" s="94"/>
      <c r="U11" s="97"/>
    </row>
    <row r="12" spans="1:21" s="93" customFormat="1" ht="10.8">
      <c r="A12" s="94"/>
      <c r="B12" s="94"/>
      <c r="C12" s="94"/>
      <c r="D12" s="94">
        <v>1</v>
      </c>
      <c r="E12" s="94"/>
      <c r="F12" s="144" t="s">
        <v>248</v>
      </c>
      <c r="G12" s="94"/>
      <c r="H12" s="94"/>
      <c r="I12" s="95"/>
      <c r="J12" s="95"/>
      <c r="K12" s="95"/>
      <c r="L12" s="95"/>
      <c r="M12" s="148">
        <v>0</v>
      </c>
      <c r="N12" s="148">
        <v>24854968.370000001</v>
      </c>
      <c r="O12" s="148">
        <v>24854968.370000001</v>
      </c>
      <c r="P12" s="148">
        <v>23039789.989999998</v>
      </c>
      <c r="Q12" s="148">
        <v>23039789.989999998</v>
      </c>
      <c r="R12" s="96"/>
      <c r="S12" s="96"/>
      <c r="T12" s="94"/>
      <c r="U12" s="97"/>
    </row>
    <row r="13" spans="1:21" s="93" customFormat="1" ht="32.4">
      <c r="A13" s="94"/>
      <c r="B13" s="94"/>
      <c r="C13" s="94"/>
      <c r="D13" s="94"/>
      <c r="E13" s="94">
        <v>217</v>
      </c>
      <c r="F13" s="144" t="s">
        <v>251</v>
      </c>
      <c r="G13" s="145" t="s">
        <v>181</v>
      </c>
      <c r="H13" s="146">
        <v>3</v>
      </c>
      <c r="I13" s="146">
        <v>6</v>
      </c>
      <c r="J13" s="146">
        <v>6</v>
      </c>
      <c r="K13" s="147">
        <f>IFERROR(J13/H13,0)</f>
        <v>2</v>
      </c>
      <c r="L13" s="147">
        <f>IFERROR(J13/I13,0)</f>
        <v>1</v>
      </c>
      <c r="M13" s="148">
        <v>0</v>
      </c>
      <c r="N13" s="148">
        <v>24854968.370000001</v>
      </c>
      <c r="O13" s="148">
        <v>24854968.370000001</v>
      </c>
      <c r="P13" s="148">
        <v>23039789.989999998</v>
      </c>
      <c r="Q13" s="148">
        <v>23039789.989999998</v>
      </c>
      <c r="R13" s="147">
        <v>0</v>
      </c>
      <c r="S13" s="147">
        <v>1</v>
      </c>
      <c r="T13" s="147">
        <v>0</v>
      </c>
      <c r="U13" s="147">
        <v>0.92696919372502895</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24854968.370000001</v>
      </c>
      <c r="O15" s="148">
        <v>24854968.370000001</v>
      </c>
      <c r="P15" s="148">
        <v>23039789.989999998</v>
      </c>
      <c r="Q15" s="148">
        <v>23039789.989999998</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A9" numberStoredAsText="1"/>
  </ignoredError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J21" sqref="J21"/>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3" customHeight="1">
      <c r="A2" s="547" t="s">
        <v>330</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15145031.630000001</v>
      </c>
      <c r="O9" s="148">
        <v>15145031.630000001</v>
      </c>
      <c r="P9" s="148">
        <v>6256312.6900000004</v>
      </c>
      <c r="Q9" s="148">
        <v>6256312.6900000004</v>
      </c>
      <c r="R9" s="96"/>
      <c r="S9" s="96"/>
      <c r="T9" s="94"/>
      <c r="U9" s="97"/>
    </row>
    <row r="10" spans="1:21" s="93" customFormat="1" ht="10.8">
      <c r="A10" s="94"/>
      <c r="B10" s="94">
        <v>2</v>
      </c>
      <c r="C10" s="94"/>
      <c r="D10" s="94"/>
      <c r="E10" s="94"/>
      <c r="F10" s="144" t="s">
        <v>198</v>
      </c>
      <c r="G10" s="94"/>
      <c r="H10" s="94"/>
      <c r="I10" s="95"/>
      <c r="J10" s="95"/>
      <c r="K10" s="95"/>
      <c r="L10" s="95"/>
      <c r="M10" s="148">
        <v>0</v>
      </c>
      <c r="N10" s="148">
        <v>15145031.630000001</v>
      </c>
      <c r="O10" s="148">
        <v>15145031.630000001</v>
      </c>
      <c r="P10" s="148">
        <v>6256312.6900000004</v>
      </c>
      <c r="Q10" s="148">
        <v>6256312.6900000004</v>
      </c>
      <c r="R10" s="96"/>
      <c r="S10" s="96"/>
      <c r="T10" s="94"/>
      <c r="U10" s="97"/>
    </row>
    <row r="11" spans="1:21" s="93" customFormat="1" ht="21.6">
      <c r="A11" s="94"/>
      <c r="B11" s="94"/>
      <c r="C11" s="94">
        <v>2</v>
      </c>
      <c r="D11" s="94"/>
      <c r="E11" s="94"/>
      <c r="F11" s="144" t="s">
        <v>233</v>
      </c>
      <c r="G11" s="94"/>
      <c r="H11" s="94"/>
      <c r="I11" s="95"/>
      <c r="J11" s="95"/>
      <c r="K11" s="95"/>
      <c r="L11" s="95"/>
      <c r="M11" s="148">
        <v>0</v>
      </c>
      <c r="N11" s="148">
        <v>15145031.630000001</v>
      </c>
      <c r="O11" s="148">
        <v>15145031.630000001</v>
      </c>
      <c r="P11" s="148">
        <v>6256312.6900000004</v>
      </c>
      <c r="Q11" s="148">
        <v>6256312.6900000004</v>
      </c>
      <c r="R11" s="96"/>
      <c r="S11" s="96"/>
      <c r="T11" s="94"/>
      <c r="U11" s="97"/>
    </row>
    <row r="12" spans="1:21" s="93" customFormat="1" ht="10.8">
      <c r="A12" s="94"/>
      <c r="B12" s="94"/>
      <c r="C12" s="94"/>
      <c r="D12" s="94">
        <v>1</v>
      </c>
      <c r="E12" s="94"/>
      <c r="F12" s="144" t="s">
        <v>248</v>
      </c>
      <c r="G12" s="94"/>
      <c r="H12" s="94"/>
      <c r="I12" s="95"/>
      <c r="J12" s="95"/>
      <c r="K12" s="95"/>
      <c r="L12" s="95"/>
      <c r="M12" s="148">
        <v>0</v>
      </c>
      <c r="N12" s="148">
        <v>15145031.630000001</v>
      </c>
      <c r="O12" s="148">
        <v>15145031.630000001</v>
      </c>
      <c r="P12" s="148">
        <v>6256312.6900000004</v>
      </c>
      <c r="Q12" s="148">
        <v>6256312.6900000004</v>
      </c>
      <c r="R12" s="96"/>
      <c r="S12" s="96"/>
      <c r="T12" s="94"/>
      <c r="U12" s="97"/>
    </row>
    <row r="13" spans="1:21" s="93" customFormat="1" ht="32.4">
      <c r="A13" s="94"/>
      <c r="B13" s="94"/>
      <c r="C13" s="94"/>
      <c r="D13" s="94"/>
      <c r="E13" s="94">
        <v>217</v>
      </c>
      <c r="F13" s="144" t="s">
        <v>251</v>
      </c>
      <c r="G13" s="145" t="s">
        <v>181</v>
      </c>
      <c r="H13" s="146">
        <v>3</v>
      </c>
      <c r="I13" s="146">
        <v>6</v>
      </c>
      <c r="J13" s="146">
        <v>6</v>
      </c>
      <c r="K13" s="147">
        <f>IFERROR(J13/H13,0)</f>
        <v>2</v>
      </c>
      <c r="L13" s="147">
        <f>IFERROR(J13/I13,0)</f>
        <v>1</v>
      </c>
      <c r="M13" s="148">
        <v>0</v>
      </c>
      <c r="N13" s="148">
        <v>15145031.630000001</v>
      </c>
      <c r="O13" s="148">
        <v>15145031.630000001</v>
      </c>
      <c r="P13" s="148">
        <v>6256312.6900000004</v>
      </c>
      <c r="Q13" s="148">
        <v>6256312.6900000004</v>
      </c>
      <c r="R13" s="147">
        <v>0</v>
      </c>
      <c r="S13" s="147">
        <v>1</v>
      </c>
      <c r="T13" s="147">
        <v>0</v>
      </c>
      <c r="U13" s="147">
        <v>0.41309340533876454</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15145031.630000001</v>
      </c>
      <c r="O15" s="148">
        <v>15145031.630000001</v>
      </c>
      <c r="P15" s="148">
        <v>6256312.6900000004</v>
      </c>
      <c r="Q15" s="148">
        <v>6256312.6900000004</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4"/>
  <sheetViews>
    <sheetView showGridLines="0" topLeftCell="A4" zoomScale="90" zoomScaleNormal="90" zoomScaleSheetLayoutView="70" workbookViewId="0">
      <selection activeCell="F23" sqref="F23"/>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2" customHeight="1">
      <c r="A2" s="547" t="s">
        <v>331</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9507771</v>
      </c>
      <c r="O9" s="148">
        <v>9497860.7100000009</v>
      </c>
      <c r="P9" s="148">
        <v>8232842.0499999998</v>
      </c>
      <c r="Q9" s="148">
        <v>8232842.0499999998</v>
      </c>
      <c r="R9" s="96"/>
      <c r="S9" s="96"/>
      <c r="T9" s="94"/>
      <c r="U9" s="97"/>
    </row>
    <row r="10" spans="1:21" s="93" customFormat="1" ht="10.8">
      <c r="A10" s="94"/>
      <c r="B10" s="94">
        <v>2</v>
      </c>
      <c r="C10" s="94"/>
      <c r="D10" s="94"/>
      <c r="E10" s="94"/>
      <c r="F10" s="144" t="s">
        <v>198</v>
      </c>
      <c r="G10" s="94"/>
      <c r="H10" s="94"/>
      <c r="I10" s="95"/>
      <c r="J10" s="95"/>
      <c r="K10" s="95"/>
      <c r="L10" s="95"/>
      <c r="M10" s="148">
        <v>0</v>
      </c>
      <c r="N10" s="148">
        <v>9507771</v>
      </c>
      <c r="O10" s="148">
        <v>9497860.7100000009</v>
      </c>
      <c r="P10" s="148">
        <v>8232842.0499999998</v>
      </c>
      <c r="Q10" s="148">
        <v>8232842.0499999998</v>
      </c>
      <c r="R10" s="96"/>
      <c r="S10" s="96"/>
      <c r="T10" s="94"/>
      <c r="U10" s="97"/>
    </row>
    <row r="11" spans="1:21" s="93" customFormat="1" ht="10.8">
      <c r="A11" s="94"/>
      <c r="B11" s="94"/>
      <c r="C11" s="94">
        <v>1</v>
      </c>
      <c r="D11" s="94"/>
      <c r="E11" s="94"/>
      <c r="F11" s="144" t="s">
        <v>240</v>
      </c>
      <c r="G11" s="94"/>
      <c r="H11" s="94"/>
      <c r="I11" s="95"/>
      <c r="J11" s="95"/>
      <c r="K11" s="95"/>
      <c r="L11" s="95"/>
      <c r="M11" s="148">
        <v>0</v>
      </c>
      <c r="N11" s="148">
        <v>9507771</v>
      </c>
      <c r="O11" s="148">
        <v>9497860.7100000009</v>
      </c>
      <c r="P11" s="148">
        <v>8232842.0499999998</v>
      </c>
      <c r="Q11" s="148">
        <v>8232842.0499999998</v>
      </c>
      <c r="R11" s="96"/>
      <c r="S11" s="96"/>
      <c r="T11" s="94"/>
      <c r="U11" s="97"/>
    </row>
    <row r="12" spans="1:21" s="93" customFormat="1" ht="21.6">
      <c r="A12" s="94"/>
      <c r="B12" s="94"/>
      <c r="C12" s="94"/>
      <c r="D12" s="94">
        <v>3</v>
      </c>
      <c r="E12" s="94"/>
      <c r="F12" s="144" t="s">
        <v>234</v>
      </c>
      <c r="G12" s="94"/>
      <c r="H12" s="94"/>
      <c r="I12" s="95"/>
      <c r="J12" s="95"/>
      <c r="K12" s="95"/>
      <c r="L12" s="95"/>
      <c r="M12" s="148">
        <v>0</v>
      </c>
      <c r="N12" s="148">
        <v>9507771</v>
      </c>
      <c r="O12" s="148">
        <v>9497860.7100000009</v>
      </c>
      <c r="P12" s="148">
        <v>8232842.0499999998</v>
      </c>
      <c r="Q12" s="148">
        <v>8232842.0499999998</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9507771</v>
      </c>
      <c r="O13" s="148">
        <v>9497860.7100000009</v>
      </c>
      <c r="P13" s="148">
        <v>8232842.0499999998</v>
      </c>
      <c r="Q13" s="148">
        <v>8232842.0499999998</v>
      </c>
      <c r="R13" s="147">
        <v>0</v>
      </c>
      <c r="S13" s="147">
        <v>0.99895766420962395</v>
      </c>
      <c r="T13" s="147">
        <v>0</v>
      </c>
      <c r="U13" s="147">
        <v>0.86590664099924153</v>
      </c>
    </row>
    <row r="14" spans="1:21" s="93" customFormat="1" ht="32.4">
      <c r="A14" s="94" t="s">
        <v>169</v>
      </c>
      <c r="B14" s="94"/>
      <c r="C14" s="94"/>
      <c r="D14" s="94"/>
      <c r="E14" s="94"/>
      <c r="F14" s="144" t="s">
        <v>239</v>
      </c>
      <c r="G14" s="94"/>
      <c r="H14" s="94"/>
      <c r="I14" s="95"/>
      <c r="J14" s="146"/>
      <c r="K14" s="173"/>
      <c r="L14" s="173"/>
      <c r="M14" s="148">
        <v>23143560</v>
      </c>
      <c r="N14" s="148">
        <v>13635789</v>
      </c>
      <c r="O14" s="148">
        <v>13600294.4</v>
      </c>
      <c r="P14" s="148">
        <v>11975968.35</v>
      </c>
      <c r="Q14" s="148">
        <v>11975968.35</v>
      </c>
      <c r="R14" s="96"/>
      <c r="S14" s="96"/>
      <c r="T14" s="94"/>
      <c r="U14" s="97"/>
    </row>
    <row r="15" spans="1:21" s="93" customFormat="1" ht="10.8">
      <c r="A15" s="94"/>
      <c r="B15" s="94">
        <v>2</v>
      </c>
      <c r="C15" s="94"/>
      <c r="D15" s="94"/>
      <c r="E15" s="94"/>
      <c r="F15" s="144" t="s">
        <v>198</v>
      </c>
      <c r="G15" s="94"/>
      <c r="H15" s="94"/>
      <c r="I15" s="95"/>
      <c r="J15" s="146"/>
      <c r="K15" s="173"/>
      <c r="L15" s="173"/>
      <c r="M15" s="148">
        <v>23143560</v>
      </c>
      <c r="N15" s="148">
        <v>13635789</v>
      </c>
      <c r="O15" s="148">
        <v>13600294.4</v>
      </c>
      <c r="P15" s="148">
        <v>11975968.35</v>
      </c>
      <c r="Q15" s="148">
        <v>11975968.35</v>
      </c>
      <c r="R15" s="96"/>
      <c r="S15" s="96"/>
      <c r="T15" s="94"/>
      <c r="U15" s="97"/>
    </row>
    <row r="16" spans="1:21" s="93" customFormat="1" ht="21.6">
      <c r="A16" s="94"/>
      <c r="B16" s="94"/>
      <c r="C16" s="94">
        <v>2</v>
      </c>
      <c r="D16" s="94"/>
      <c r="E16" s="94"/>
      <c r="F16" s="144" t="s">
        <v>233</v>
      </c>
      <c r="G16" s="94"/>
      <c r="H16" s="94"/>
      <c r="I16" s="95"/>
      <c r="J16" s="146"/>
      <c r="K16" s="173"/>
      <c r="L16" s="173"/>
      <c r="M16" s="148">
        <v>23143560</v>
      </c>
      <c r="N16" s="148">
        <v>13635789</v>
      </c>
      <c r="O16" s="148">
        <v>13600294.4</v>
      </c>
      <c r="P16" s="148">
        <v>11975968.35</v>
      </c>
      <c r="Q16" s="148">
        <v>11975968.35</v>
      </c>
      <c r="R16" s="96"/>
      <c r="S16" s="96"/>
      <c r="T16" s="94"/>
      <c r="U16" s="97"/>
    </row>
    <row r="17" spans="1:21" s="93" customFormat="1" ht="10.8">
      <c r="A17" s="94"/>
      <c r="B17" s="94"/>
      <c r="C17" s="94"/>
      <c r="D17" s="94">
        <v>1</v>
      </c>
      <c r="E17" s="94"/>
      <c r="F17" s="144" t="s">
        <v>248</v>
      </c>
      <c r="G17" s="94"/>
      <c r="H17" s="94"/>
      <c r="I17" s="95"/>
      <c r="J17" s="146"/>
      <c r="K17" s="173"/>
      <c r="L17" s="173"/>
      <c r="M17" s="148">
        <v>23143560</v>
      </c>
      <c r="N17" s="148">
        <v>13635789</v>
      </c>
      <c r="O17" s="148">
        <v>13600294.4</v>
      </c>
      <c r="P17" s="148">
        <v>11975968.35</v>
      </c>
      <c r="Q17" s="148">
        <v>11975968.35</v>
      </c>
      <c r="R17" s="96"/>
      <c r="S17" s="96"/>
      <c r="T17" s="94"/>
      <c r="U17" s="97"/>
    </row>
    <row r="18" spans="1:21" s="93" customFormat="1" ht="21.6">
      <c r="A18" s="94"/>
      <c r="B18" s="94"/>
      <c r="C18" s="94"/>
      <c r="D18" s="94"/>
      <c r="E18" s="94">
        <v>216</v>
      </c>
      <c r="F18" s="144" t="s">
        <v>250</v>
      </c>
      <c r="G18" s="145" t="s">
        <v>178</v>
      </c>
      <c r="H18" s="146">
        <v>40000</v>
      </c>
      <c r="I18" s="146">
        <v>63831.046999999999</v>
      </c>
      <c r="J18" s="146">
        <v>63831</v>
      </c>
      <c r="K18" s="174">
        <f>IFERROR(J18/H18,0)</f>
        <v>1.5957749999999999</v>
      </c>
      <c r="L18" s="174">
        <f>IFERROR(J18/I18,0)</f>
        <v>0.99999926368119896</v>
      </c>
      <c r="M18" s="148">
        <v>13303560</v>
      </c>
      <c r="N18" s="148">
        <v>0</v>
      </c>
      <c r="O18" s="148">
        <v>0</v>
      </c>
      <c r="P18" s="148">
        <v>0</v>
      </c>
      <c r="Q18" s="148">
        <v>0</v>
      </c>
      <c r="R18" s="147">
        <v>0</v>
      </c>
      <c r="S18" s="147">
        <v>0</v>
      </c>
      <c r="T18" s="147">
        <v>0</v>
      </c>
      <c r="U18" s="147">
        <v>0</v>
      </c>
    </row>
    <row r="19" spans="1:21" s="93" customFormat="1" ht="32.4">
      <c r="A19" s="94"/>
      <c r="B19" s="94"/>
      <c r="C19" s="94"/>
      <c r="D19" s="94"/>
      <c r="E19" s="94">
        <v>217</v>
      </c>
      <c r="F19" s="144" t="s">
        <v>251</v>
      </c>
      <c r="G19" s="145" t="s">
        <v>181</v>
      </c>
      <c r="H19" s="146">
        <v>3</v>
      </c>
      <c r="I19" s="146">
        <v>6</v>
      </c>
      <c r="J19" s="146">
        <v>6</v>
      </c>
      <c r="K19" s="174">
        <f>IFERROR(J19/H19,0)</f>
        <v>2</v>
      </c>
      <c r="L19" s="174">
        <f>IFERROR(J19/I19,0)</f>
        <v>1</v>
      </c>
      <c r="M19" s="148">
        <v>0</v>
      </c>
      <c r="N19" s="148">
        <v>5486271</v>
      </c>
      <c r="O19" s="148">
        <v>5472692.7599999998</v>
      </c>
      <c r="P19" s="148">
        <v>4787136.51</v>
      </c>
      <c r="Q19" s="148">
        <v>4787136.51</v>
      </c>
      <c r="R19" s="147">
        <v>0</v>
      </c>
      <c r="S19" s="147">
        <v>0.99752505116863521</v>
      </c>
      <c r="T19" s="147">
        <v>0</v>
      </c>
      <c r="U19" s="147">
        <v>0.87256654109868059</v>
      </c>
    </row>
    <row r="20" spans="1:21" s="93" customFormat="1" ht="32.4">
      <c r="A20" s="94"/>
      <c r="B20" s="94"/>
      <c r="C20" s="94"/>
      <c r="D20" s="94"/>
      <c r="E20" s="94">
        <v>218</v>
      </c>
      <c r="F20" s="144" t="s">
        <v>252</v>
      </c>
      <c r="G20" s="145" t="s">
        <v>178</v>
      </c>
      <c r="H20" s="146">
        <v>100000</v>
      </c>
      <c r="I20" s="175">
        <v>146774</v>
      </c>
      <c r="J20" s="146">
        <v>146774</v>
      </c>
      <c r="K20" s="174">
        <f>IFERROR(J20/H20,0)</f>
        <v>1.46774</v>
      </c>
      <c r="L20" s="174">
        <f>IFERROR(J20/I20,0)</f>
        <v>1</v>
      </c>
      <c r="M20" s="148">
        <v>0</v>
      </c>
      <c r="N20" s="148">
        <v>2716506</v>
      </c>
      <c r="O20" s="148">
        <v>2714774.81</v>
      </c>
      <c r="P20" s="148">
        <v>2712043.34</v>
      </c>
      <c r="Q20" s="148">
        <v>2712043.34</v>
      </c>
      <c r="R20" s="147">
        <v>0</v>
      </c>
      <c r="S20" s="147">
        <v>0.99936271445746849</v>
      </c>
      <c r="T20" s="147">
        <v>0</v>
      </c>
      <c r="U20" s="147">
        <v>0.99835720591082799</v>
      </c>
    </row>
    <row r="21" spans="1:21" s="93" customFormat="1" ht="21.6">
      <c r="A21" s="94"/>
      <c r="B21" s="94"/>
      <c r="C21" s="94"/>
      <c r="D21" s="94"/>
      <c r="E21" s="94">
        <v>219</v>
      </c>
      <c r="F21" s="144" t="s">
        <v>253</v>
      </c>
      <c r="G21" s="145" t="s">
        <v>182</v>
      </c>
      <c r="H21" s="146">
        <v>4</v>
      </c>
      <c r="I21" s="146">
        <v>22</v>
      </c>
      <c r="J21" s="146">
        <v>22</v>
      </c>
      <c r="K21" s="174">
        <f>IFERROR(J21/H21,0)</f>
        <v>5.5</v>
      </c>
      <c r="L21" s="174">
        <f>IFERROR(J21/I21,0)</f>
        <v>1</v>
      </c>
      <c r="M21" s="148">
        <v>9840000</v>
      </c>
      <c r="N21" s="148">
        <v>5433012</v>
      </c>
      <c r="O21" s="148">
        <v>5412826.8300000001</v>
      </c>
      <c r="P21" s="148">
        <v>4476788.5</v>
      </c>
      <c r="Q21" s="148">
        <v>4476788.5</v>
      </c>
      <c r="R21" s="147">
        <v>0.5500840274390244</v>
      </c>
      <c r="S21" s="147">
        <v>0.996284718310948</v>
      </c>
      <c r="T21" s="147">
        <v>0.45495818089430895</v>
      </c>
      <c r="U21" s="147">
        <v>0.82399753580518509</v>
      </c>
    </row>
    <row r="22" spans="1:21" s="93" customFormat="1" ht="15" customHeight="1">
      <c r="A22" s="94"/>
      <c r="B22" s="94"/>
      <c r="C22" s="94"/>
      <c r="D22" s="94"/>
      <c r="E22" s="94"/>
      <c r="F22" s="94"/>
      <c r="G22" s="94"/>
      <c r="H22" s="94"/>
      <c r="I22" s="95"/>
      <c r="J22" s="95"/>
      <c r="K22" s="95"/>
      <c r="L22" s="95"/>
      <c r="M22" s="95"/>
      <c r="N22" s="96"/>
      <c r="O22" s="96"/>
      <c r="P22" s="96"/>
      <c r="Q22" s="96"/>
      <c r="R22" s="96"/>
      <c r="S22" s="96"/>
      <c r="T22" s="94"/>
      <c r="U22" s="97"/>
    </row>
    <row r="23" spans="1:21" s="93" customFormat="1" ht="15" customHeight="1">
      <c r="A23" s="94"/>
      <c r="B23" s="94"/>
      <c r="C23" s="94"/>
      <c r="D23" s="94"/>
      <c r="E23" s="94"/>
      <c r="F23" s="92" t="s">
        <v>907</v>
      </c>
      <c r="G23" s="94"/>
      <c r="H23" s="94"/>
      <c r="I23" s="95"/>
      <c r="J23" s="95"/>
      <c r="K23" s="95"/>
      <c r="L23" s="95"/>
      <c r="M23" s="148">
        <v>23143560</v>
      </c>
      <c r="N23" s="148">
        <v>23143560</v>
      </c>
      <c r="O23" s="148">
        <v>23098155.109999999</v>
      </c>
      <c r="P23" s="148">
        <v>20208810.399999999</v>
      </c>
      <c r="Q23" s="148">
        <v>20208810.399999999</v>
      </c>
      <c r="R23" s="96"/>
      <c r="S23" s="96"/>
      <c r="T23" s="94"/>
      <c r="U23" s="97"/>
    </row>
    <row r="24" spans="1:21" s="93" customFormat="1" ht="15" customHeight="1">
      <c r="A24" s="98"/>
      <c r="B24" s="98"/>
      <c r="C24" s="98"/>
      <c r="D24" s="98"/>
      <c r="E24" s="98"/>
      <c r="F24" s="98"/>
      <c r="G24" s="98"/>
      <c r="H24" s="98"/>
      <c r="I24" s="99"/>
      <c r="J24" s="99"/>
      <c r="K24" s="99"/>
      <c r="L24" s="99"/>
      <c r="M24" s="99"/>
      <c r="N24" s="100"/>
      <c r="O24" s="100"/>
      <c r="P24" s="100"/>
      <c r="Q24" s="100"/>
      <c r="R24" s="100"/>
      <c r="S24" s="100"/>
      <c r="T24" s="98"/>
      <c r="U24"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9" customHeight="1">
      <c r="A2" s="547" t="s">
        <v>332</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48160.23</v>
      </c>
      <c r="O9" s="148">
        <v>48160.23</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48160.23</v>
      </c>
      <c r="O10" s="148">
        <v>48160.23</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48160.23</v>
      </c>
      <c r="O11" s="148">
        <v>48160.23</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48160.23</v>
      </c>
      <c r="O12" s="148">
        <v>48160.23</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48160.23</v>
      </c>
      <c r="O13" s="148">
        <v>48160.23</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48160.23</v>
      </c>
      <c r="O15" s="148">
        <v>48160.23</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A9" numberStoredAsText="1"/>
  </ignoredError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J21" sqref="J21"/>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5.25" customHeight="1">
      <c r="A2" s="547" t="s">
        <v>333</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12996.91</v>
      </c>
      <c r="O9" s="148">
        <v>12996.91</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12996.91</v>
      </c>
      <c r="O10" s="148">
        <v>12996.91</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12996.91</v>
      </c>
      <c r="O11" s="148">
        <v>12996.91</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12996.91</v>
      </c>
      <c r="O12" s="148">
        <v>12996.91</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12996.91</v>
      </c>
      <c r="O13" s="148">
        <v>12996.91</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12996.91</v>
      </c>
      <c r="O15" s="148">
        <v>12996.91</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X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4"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4" ht="35.25" customHeight="1">
      <c r="A2" s="547" t="s">
        <v>334</v>
      </c>
      <c r="B2" s="548"/>
      <c r="C2" s="548"/>
      <c r="D2" s="548"/>
      <c r="E2" s="548"/>
      <c r="F2" s="548"/>
      <c r="G2" s="548"/>
      <c r="H2" s="548"/>
      <c r="I2" s="548"/>
      <c r="J2" s="548"/>
      <c r="K2" s="548"/>
      <c r="L2" s="548"/>
      <c r="M2" s="548"/>
      <c r="N2" s="548"/>
      <c r="O2" s="548"/>
      <c r="P2" s="548"/>
      <c r="Q2" s="548"/>
      <c r="R2" s="548"/>
      <c r="S2" s="548"/>
      <c r="T2" s="548"/>
      <c r="U2" s="549"/>
      <c r="V2" s="37" t="s">
        <v>277</v>
      </c>
      <c r="W2" s="37" t="s">
        <v>156</v>
      </c>
      <c r="X2" s="37" t="s">
        <v>190</v>
      </c>
    </row>
    <row r="3" spans="1:24" ht="6" customHeight="1">
      <c r="U3" s="109"/>
    </row>
    <row r="4" spans="1:24"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4"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4"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4"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4"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4" s="93" customFormat="1" ht="32.4">
      <c r="A9" s="94" t="s">
        <v>169</v>
      </c>
      <c r="B9" s="94"/>
      <c r="C9" s="94"/>
      <c r="D9" s="94"/>
      <c r="E9" s="94"/>
      <c r="F9" s="144" t="s">
        <v>239</v>
      </c>
      <c r="G9" s="94"/>
      <c r="H9" s="94"/>
      <c r="I9" s="95"/>
      <c r="J9" s="95"/>
      <c r="K9" s="95"/>
      <c r="L9" s="95"/>
      <c r="M9" s="148">
        <v>0</v>
      </c>
      <c r="N9" s="148">
        <v>591458.18999999994</v>
      </c>
      <c r="O9" s="148">
        <v>591458.18999999994</v>
      </c>
      <c r="P9" s="148">
        <v>0</v>
      </c>
      <c r="Q9" s="148">
        <v>0</v>
      </c>
      <c r="R9" s="96"/>
      <c r="S9" s="96"/>
      <c r="T9" s="94"/>
      <c r="U9" s="97"/>
    </row>
    <row r="10" spans="1:24" s="93" customFormat="1" ht="10.8">
      <c r="A10" s="94"/>
      <c r="B10" s="94">
        <v>2</v>
      </c>
      <c r="C10" s="94"/>
      <c r="D10" s="94"/>
      <c r="E10" s="94"/>
      <c r="F10" s="144" t="s">
        <v>198</v>
      </c>
      <c r="G10" s="94"/>
      <c r="H10" s="94"/>
      <c r="I10" s="95"/>
      <c r="J10" s="95"/>
      <c r="K10" s="95"/>
      <c r="L10" s="95"/>
      <c r="M10" s="148">
        <v>0</v>
      </c>
      <c r="N10" s="148">
        <v>591458.18999999994</v>
      </c>
      <c r="O10" s="148">
        <v>591458.18999999994</v>
      </c>
      <c r="P10" s="148">
        <v>0</v>
      </c>
      <c r="Q10" s="148">
        <v>0</v>
      </c>
      <c r="R10" s="96"/>
      <c r="S10" s="96"/>
      <c r="T10" s="94"/>
      <c r="U10" s="97"/>
    </row>
    <row r="11" spans="1:24" s="93" customFormat="1" ht="10.8">
      <c r="A11" s="94"/>
      <c r="B11" s="94"/>
      <c r="C11" s="94">
        <v>1</v>
      </c>
      <c r="D11" s="94"/>
      <c r="E11" s="94"/>
      <c r="F11" s="144" t="s">
        <v>240</v>
      </c>
      <c r="G11" s="94"/>
      <c r="H11" s="94"/>
      <c r="I11" s="95"/>
      <c r="J11" s="95"/>
      <c r="K11" s="95"/>
      <c r="L11" s="95"/>
      <c r="M11" s="148">
        <v>0</v>
      </c>
      <c r="N11" s="148">
        <v>591458.18999999994</v>
      </c>
      <c r="O11" s="148">
        <v>591458.18999999994</v>
      </c>
      <c r="P11" s="148">
        <v>0</v>
      </c>
      <c r="Q11" s="148">
        <v>0</v>
      </c>
      <c r="R11" s="96"/>
      <c r="S11" s="96"/>
      <c r="T11" s="94"/>
      <c r="U11" s="97"/>
    </row>
    <row r="12" spans="1:24" s="93" customFormat="1" ht="21.6">
      <c r="A12" s="94"/>
      <c r="B12" s="94"/>
      <c r="C12" s="94"/>
      <c r="D12" s="94">
        <v>3</v>
      </c>
      <c r="E12" s="94"/>
      <c r="F12" s="144" t="s">
        <v>234</v>
      </c>
      <c r="G12" s="94"/>
      <c r="H12" s="94"/>
      <c r="I12" s="95"/>
      <c r="J12" s="95"/>
      <c r="K12" s="95"/>
      <c r="L12" s="95"/>
      <c r="M12" s="148">
        <v>0</v>
      </c>
      <c r="N12" s="148">
        <v>591458.18999999994</v>
      </c>
      <c r="O12" s="148">
        <v>591458.18999999994</v>
      </c>
      <c r="P12" s="148">
        <v>0</v>
      </c>
      <c r="Q12" s="148">
        <v>0</v>
      </c>
      <c r="R12" s="96"/>
      <c r="S12" s="96"/>
      <c r="T12" s="94"/>
      <c r="U12" s="97"/>
    </row>
    <row r="13" spans="1:24"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591458.18999999994</v>
      </c>
      <c r="O13" s="148">
        <v>591458.18999999994</v>
      </c>
      <c r="P13" s="148">
        <v>0</v>
      </c>
      <c r="Q13" s="148">
        <v>0</v>
      </c>
      <c r="R13" s="147">
        <v>0</v>
      </c>
      <c r="S13" s="147">
        <v>1</v>
      </c>
      <c r="T13" s="147">
        <v>0</v>
      </c>
      <c r="U13" s="147">
        <v>0</v>
      </c>
    </row>
    <row r="14" spans="1:24"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4" s="93" customFormat="1" ht="15" customHeight="1">
      <c r="A15" s="94"/>
      <c r="B15" s="94"/>
      <c r="C15" s="94"/>
      <c r="D15" s="94"/>
      <c r="E15" s="94"/>
      <c r="F15" s="92" t="s">
        <v>907</v>
      </c>
      <c r="G15" s="94"/>
      <c r="H15" s="94"/>
      <c r="I15" s="95"/>
      <c r="J15" s="95"/>
      <c r="K15" s="95"/>
      <c r="L15" s="95"/>
      <c r="M15" s="148">
        <v>0</v>
      </c>
      <c r="N15" s="148">
        <v>591458.18999999994</v>
      </c>
      <c r="O15" s="148">
        <v>591458.18999999994</v>
      </c>
      <c r="P15" s="148">
        <v>0</v>
      </c>
      <c r="Q15" s="148">
        <v>0</v>
      </c>
      <c r="R15" s="96"/>
      <c r="S15" s="96"/>
      <c r="T15" s="94"/>
      <c r="U15" s="97"/>
    </row>
    <row r="16" spans="1:24"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335</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108245.43</v>
      </c>
      <c r="O9" s="148">
        <v>108245.43</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108245.43</v>
      </c>
      <c r="O10" s="148">
        <v>108245.43</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108245.43</v>
      </c>
      <c r="O11" s="148">
        <v>108245.43</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108245.43</v>
      </c>
      <c r="O12" s="148">
        <v>108245.43</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108245.43</v>
      </c>
      <c r="O13" s="148">
        <v>108245.43</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96">
        <v>0</v>
      </c>
      <c r="N15" s="96">
        <v>108245.43</v>
      </c>
      <c r="O15" s="96">
        <v>108245.43</v>
      </c>
      <c r="P15" s="96">
        <v>0</v>
      </c>
      <c r="Q15" s="96">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7.5" customHeight="1">
      <c r="A2" s="547" t="s">
        <v>336</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3441.21</v>
      </c>
      <c r="O9" s="148">
        <v>3441.21</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3441.21</v>
      </c>
      <c r="O10" s="148">
        <v>3441.21</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3441.21</v>
      </c>
      <c r="O11" s="148">
        <v>3441.21</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3441.21</v>
      </c>
      <c r="O12" s="148">
        <v>3441.21</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3441.21</v>
      </c>
      <c r="O13" s="148">
        <v>3441.21</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3441.21</v>
      </c>
      <c r="O15" s="148">
        <v>3441.21</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20"/>
  <sheetViews>
    <sheetView showGridLines="0" zoomScale="120" zoomScaleNormal="120" workbookViewId="0">
      <selection activeCell="A17" sqref="A17"/>
    </sheetView>
  </sheetViews>
  <sheetFormatPr baseColWidth="10" defaultColWidth="11.44140625" defaultRowHeight="13.8"/>
  <cols>
    <col min="1" max="1" width="19.109375" style="187" customWidth="1"/>
    <col min="2" max="7" width="25.6640625" style="187" customWidth="1"/>
    <col min="8" max="16384" width="11.44140625" style="187"/>
  </cols>
  <sheetData>
    <row r="1" spans="1:12" ht="35.1" customHeight="1">
      <c r="A1" s="501" t="s">
        <v>84</v>
      </c>
      <c r="B1" s="502"/>
      <c r="C1" s="502"/>
      <c r="D1" s="502"/>
      <c r="E1" s="502"/>
      <c r="F1" s="502"/>
      <c r="G1" s="503"/>
    </row>
    <row r="2" spans="1:12" ht="6.75" customHeight="1"/>
    <row r="3" spans="1:12" ht="17.25" customHeight="1">
      <c r="A3" s="504" t="s">
        <v>276</v>
      </c>
      <c r="B3" s="505"/>
      <c r="C3" s="505"/>
      <c r="D3" s="505"/>
      <c r="E3" s="505"/>
      <c r="F3" s="505"/>
      <c r="G3" s="506"/>
      <c r="K3" s="187" t="s">
        <v>159</v>
      </c>
      <c r="L3" s="187" t="s">
        <v>158</v>
      </c>
    </row>
    <row r="4" spans="1:12" ht="17.25" customHeight="1">
      <c r="A4" s="504" t="s">
        <v>275</v>
      </c>
      <c r="B4" s="505"/>
      <c r="C4" s="505"/>
      <c r="D4" s="505"/>
      <c r="E4" s="505"/>
      <c r="F4" s="505"/>
      <c r="G4" s="506"/>
      <c r="K4" s="428">
        <v>2</v>
      </c>
      <c r="L4" s="428">
        <v>1</v>
      </c>
    </row>
    <row r="5" spans="1:12" ht="25.5" customHeight="1">
      <c r="A5" s="507" t="s">
        <v>13</v>
      </c>
      <c r="B5" s="509" t="s">
        <v>104</v>
      </c>
      <c r="C5" s="510"/>
      <c r="D5" s="510"/>
      <c r="E5" s="511"/>
      <c r="F5" s="509" t="s">
        <v>95</v>
      </c>
      <c r="G5" s="511"/>
      <c r="H5" s="440"/>
      <c r="K5" s="428"/>
      <c r="L5" s="428">
        <v>2</v>
      </c>
    </row>
    <row r="6" spans="1:12" ht="25.5" customHeight="1">
      <c r="A6" s="508"/>
      <c r="B6" s="444" t="s">
        <v>148</v>
      </c>
      <c r="C6" s="444" t="s">
        <v>41</v>
      </c>
      <c r="D6" s="444" t="s">
        <v>42</v>
      </c>
      <c r="E6" s="444" t="s">
        <v>110</v>
      </c>
      <c r="F6" s="439" t="s">
        <v>111</v>
      </c>
      <c r="G6" s="439" t="s">
        <v>112</v>
      </c>
      <c r="H6" s="429"/>
    </row>
    <row r="7" spans="1:12" s="456" customFormat="1" ht="12.75" customHeight="1">
      <c r="A7" s="474" t="s">
        <v>0</v>
      </c>
      <c r="B7" s="474" t="s">
        <v>1</v>
      </c>
      <c r="C7" s="474" t="s">
        <v>2</v>
      </c>
      <c r="D7" s="474" t="s">
        <v>6</v>
      </c>
      <c r="E7" s="474" t="s">
        <v>3</v>
      </c>
      <c r="F7" s="474" t="s">
        <v>4</v>
      </c>
      <c r="G7" s="474" t="s">
        <v>5</v>
      </c>
    </row>
    <row r="8" spans="1:12" s="456" customFormat="1" ht="22.95" customHeight="1">
      <c r="A8" s="466" t="s">
        <v>105</v>
      </c>
      <c r="B8" s="470">
        <v>379938138.06999999</v>
      </c>
      <c r="C8" s="470">
        <v>369612979.04000008</v>
      </c>
      <c r="D8" s="470">
        <v>358520009.99000007</v>
      </c>
      <c r="E8" s="470">
        <v>358520009.99000007</v>
      </c>
      <c r="F8" s="470"/>
      <c r="G8" s="470"/>
    </row>
    <row r="9" spans="1:12" s="456" customFormat="1" ht="10.8">
      <c r="A9" s="443">
        <v>1000</v>
      </c>
      <c r="B9" s="465">
        <v>174503714.59</v>
      </c>
      <c r="C9" s="465">
        <v>166719432.48000005</v>
      </c>
      <c r="D9" s="465">
        <v>166719432.48000005</v>
      </c>
      <c r="E9" s="465">
        <v>166719432.48000005</v>
      </c>
      <c r="F9" s="465">
        <v>-7784282.1099999547</v>
      </c>
      <c r="G9" s="465">
        <v>0</v>
      </c>
    </row>
    <row r="10" spans="1:12" s="456" customFormat="1" ht="10.8">
      <c r="A10" s="443">
        <v>2000</v>
      </c>
      <c r="B10" s="465">
        <v>52903769.469999999</v>
      </c>
      <c r="C10" s="465">
        <v>52903769.469999999</v>
      </c>
      <c r="D10" s="465">
        <v>51112988.280000001</v>
      </c>
      <c r="E10" s="465">
        <v>51112988.280000001</v>
      </c>
      <c r="F10" s="465">
        <v>0</v>
      </c>
      <c r="G10" s="465">
        <v>-1790781.1899999976</v>
      </c>
    </row>
    <row r="11" spans="1:12" s="456" customFormat="1" ht="10.8">
      <c r="A11" s="443">
        <v>3000</v>
      </c>
      <c r="B11" s="465">
        <v>152530654.00999999</v>
      </c>
      <c r="C11" s="465">
        <v>149989777.09</v>
      </c>
      <c r="D11" s="465">
        <v>140687589.23000002</v>
      </c>
      <c r="E11" s="465">
        <v>140687589.23000002</v>
      </c>
      <c r="F11" s="465">
        <v>-2540876.9199999869</v>
      </c>
      <c r="G11" s="465">
        <v>-9302187.8599999845</v>
      </c>
    </row>
    <row r="12" spans="1:12" s="456" customFormat="1" ht="21.6">
      <c r="A12" s="463" t="s">
        <v>108</v>
      </c>
      <c r="B12" s="442">
        <v>360006957.63999999</v>
      </c>
      <c r="C12" s="442">
        <v>353984184.93999994</v>
      </c>
      <c r="D12" s="442">
        <v>346651170.79999995</v>
      </c>
      <c r="E12" s="442">
        <v>346651170.79999995</v>
      </c>
      <c r="F12" s="465"/>
      <c r="G12" s="465"/>
    </row>
    <row r="13" spans="1:12" s="456" customFormat="1" ht="10.8">
      <c r="A13" s="443">
        <v>1000</v>
      </c>
      <c r="B13" s="465">
        <v>79817850.5</v>
      </c>
      <c r="C13" s="465">
        <v>74576535.12999998</v>
      </c>
      <c r="D13" s="465">
        <v>74576535.12999998</v>
      </c>
      <c r="E13" s="465">
        <v>74576535.12999998</v>
      </c>
      <c r="F13" s="465">
        <v>-5241315.3700000197</v>
      </c>
      <c r="G13" s="465">
        <v>0</v>
      </c>
    </row>
    <row r="14" spans="1:12" s="456" customFormat="1" ht="10.8">
      <c r="A14" s="443">
        <v>2000</v>
      </c>
      <c r="B14" s="465">
        <v>24446070.050000001</v>
      </c>
      <c r="C14" s="465">
        <v>24446070.050000001</v>
      </c>
      <c r="D14" s="465">
        <v>20113055.91</v>
      </c>
      <c r="E14" s="465">
        <v>20113055.91</v>
      </c>
      <c r="F14" s="465">
        <v>0</v>
      </c>
      <c r="G14" s="465">
        <v>-4333014.1400000006</v>
      </c>
    </row>
    <row r="15" spans="1:12" s="456" customFormat="1" ht="10.8">
      <c r="A15" s="443">
        <v>3000</v>
      </c>
      <c r="B15" s="465">
        <v>252743037.08999997</v>
      </c>
      <c r="C15" s="465">
        <v>251961579.75999999</v>
      </c>
      <c r="D15" s="465">
        <v>251961579.75999999</v>
      </c>
      <c r="E15" s="465">
        <v>251961579.75999999</v>
      </c>
      <c r="F15" s="465">
        <v>-781457.32999998331</v>
      </c>
      <c r="G15" s="465">
        <v>0</v>
      </c>
    </row>
    <row r="16" spans="1:12" s="456" customFormat="1" ht="10.8">
      <c r="A16" s="443">
        <v>5000</v>
      </c>
      <c r="B16" s="465">
        <v>3000000</v>
      </c>
      <c r="C16" s="465">
        <v>3000000</v>
      </c>
      <c r="D16" s="465">
        <v>0</v>
      </c>
      <c r="E16" s="465">
        <v>0</v>
      </c>
      <c r="F16" s="465">
        <v>0</v>
      </c>
      <c r="G16" s="465">
        <v>-3000000</v>
      </c>
    </row>
    <row r="17" spans="1:7" s="456" customFormat="1" ht="30.75" customHeight="1">
      <c r="A17" s="435" t="s">
        <v>909</v>
      </c>
      <c r="B17" s="470">
        <v>739945095.71000004</v>
      </c>
      <c r="C17" s="470">
        <v>723597163.98000002</v>
      </c>
      <c r="D17" s="470">
        <v>705171180.78999996</v>
      </c>
      <c r="E17" s="470">
        <v>705171180.78999996</v>
      </c>
      <c r="F17" s="438"/>
      <c r="G17" s="438"/>
    </row>
    <row r="18" spans="1:7">
      <c r="A18" s="462"/>
    </row>
    <row r="19" spans="1:7">
      <c r="A19" s="467"/>
      <c r="C19" s="447"/>
      <c r="D19" s="447"/>
      <c r="E19" s="447"/>
      <c r="F19" s="441"/>
    </row>
    <row r="20" spans="1:7">
      <c r="A20" s="446"/>
      <c r="C20" s="445"/>
      <c r="D20" s="445"/>
      <c r="E20" s="445"/>
      <c r="F20" s="431"/>
    </row>
  </sheetData>
  <mergeCells count="6">
    <mergeCell ref="A1:G1"/>
    <mergeCell ref="A3:G3"/>
    <mergeCell ref="A4:G4"/>
    <mergeCell ref="A5:A6"/>
    <mergeCell ref="B5:E5"/>
    <mergeCell ref="F5:G5"/>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8.4" customHeight="1">
      <c r="A2" s="547" t="s">
        <v>337</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424463.23</v>
      </c>
      <c r="O9" s="148">
        <v>424463.23</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424463.23</v>
      </c>
      <c r="O10" s="148">
        <v>424463.23</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424463.23</v>
      </c>
      <c r="O11" s="148">
        <v>424463.23</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424463.23</v>
      </c>
      <c r="O12" s="148">
        <v>424463.23</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95">
        <v>9</v>
      </c>
      <c r="K13" s="174">
        <f>IFERROR(J13/H13,0)</f>
        <v>2</v>
      </c>
      <c r="L13" s="174">
        <f>IFERROR(J13/I13,0)</f>
        <v>0.78084331077563773</v>
      </c>
      <c r="M13" s="148">
        <v>0</v>
      </c>
      <c r="N13" s="148">
        <v>424463.23</v>
      </c>
      <c r="O13" s="148">
        <v>424463.23</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424463.23</v>
      </c>
      <c r="O15" s="148">
        <v>424463.23</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26"/>
  <sheetViews>
    <sheetView showGridLines="0" topLeftCell="A4" zoomScale="90" zoomScaleNormal="90" zoomScaleSheetLayoutView="70" workbookViewId="0">
      <selection activeCell="Q28" sqref="Q28"/>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40.950000000000003" customHeight="1">
      <c r="A2" s="547" t="s">
        <v>338</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19251756</v>
      </c>
      <c r="N9" s="148">
        <v>0</v>
      </c>
      <c r="O9" s="148">
        <v>0</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19251756</v>
      </c>
      <c r="N10" s="148">
        <v>0</v>
      </c>
      <c r="O10" s="148">
        <v>0</v>
      </c>
      <c r="P10" s="148">
        <v>0</v>
      </c>
      <c r="Q10" s="148">
        <v>0</v>
      </c>
      <c r="R10" s="96"/>
      <c r="S10" s="96"/>
      <c r="T10" s="94"/>
      <c r="U10" s="97"/>
    </row>
    <row r="11" spans="1:21" s="93" customFormat="1" ht="10.8">
      <c r="A11" s="94"/>
      <c r="B11" s="94"/>
      <c r="C11" s="94">
        <v>6</v>
      </c>
      <c r="D11" s="94"/>
      <c r="E11" s="94"/>
      <c r="F11" s="144" t="s">
        <v>211</v>
      </c>
      <c r="G11" s="94"/>
      <c r="H11" s="94"/>
      <c r="I11" s="95"/>
      <c r="J11" s="95"/>
      <c r="K11" s="95"/>
      <c r="L11" s="95"/>
      <c r="M11" s="148">
        <v>19251756</v>
      </c>
      <c r="N11" s="148">
        <v>0</v>
      </c>
      <c r="O11" s="148">
        <v>0</v>
      </c>
      <c r="P11" s="148">
        <v>0</v>
      </c>
      <c r="Q11" s="148">
        <v>0</v>
      </c>
      <c r="R11" s="96"/>
      <c r="S11" s="96"/>
      <c r="T11" s="94"/>
      <c r="U11" s="97"/>
    </row>
    <row r="12" spans="1:21" s="93" customFormat="1" ht="21.6">
      <c r="A12" s="94"/>
      <c r="B12" s="94"/>
      <c r="C12" s="94"/>
      <c r="D12" s="94">
        <v>9</v>
      </c>
      <c r="E12" s="94"/>
      <c r="F12" s="144" t="s">
        <v>217</v>
      </c>
      <c r="G12" s="94"/>
      <c r="H12" s="94"/>
      <c r="I12" s="95"/>
      <c r="J12" s="95"/>
      <c r="K12" s="95"/>
      <c r="L12" s="95"/>
      <c r="M12" s="148">
        <v>19251756</v>
      </c>
      <c r="N12" s="148">
        <v>0</v>
      </c>
      <c r="O12" s="148">
        <v>0</v>
      </c>
      <c r="P12" s="148">
        <v>0</v>
      </c>
      <c r="Q12" s="148">
        <v>0</v>
      </c>
      <c r="R12" s="96"/>
      <c r="S12" s="96"/>
      <c r="T12" s="94"/>
      <c r="U12" s="97"/>
    </row>
    <row r="13" spans="1:21" s="93" customFormat="1" ht="32.4">
      <c r="A13" s="94"/>
      <c r="B13" s="94"/>
      <c r="C13" s="94"/>
      <c r="D13" s="94"/>
      <c r="E13" s="94">
        <v>227</v>
      </c>
      <c r="F13" s="144" t="s">
        <v>219</v>
      </c>
      <c r="G13" s="145" t="s">
        <v>181</v>
      </c>
      <c r="H13" s="146">
        <v>3</v>
      </c>
      <c r="I13" s="146">
        <v>2</v>
      </c>
      <c r="J13" s="146">
        <v>2</v>
      </c>
      <c r="K13" s="174">
        <f>IFERROR(J13/H13,0)</f>
        <v>0.66666666666666663</v>
      </c>
      <c r="L13" s="174">
        <f>IFERROR(J13/I13,0)</f>
        <v>1</v>
      </c>
      <c r="M13" s="148">
        <v>19251756</v>
      </c>
      <c r="N13" s="148">
        <v>0</v>
      </c>
      <c r="O13" s="148">
        <v>0</v>
      </c>
      <c r="P13" s="148">
        <v>0</v>
      </c>
      <c r="Q13" s="148">
        <v>0</v>
      </c>
      <c r="R13" s="147">
        <v>0</v>
      </c>
      <c r="S13" s="147">
        <v>0</v>
      </c>
      <c r="T13" s="147">
        <v>0</v>
      </c>
      <c r="U13" s="147">
        <v>0</v>
      </c>
    </row>
    <row r="14" spans="1:21" s="93" customFormat="1" ht="32.4">
      <c r="A14" s="94" t="s">
        <v>169</v>
      </c>
      <c r="B14" s="94"/>
      <c r="C14" s="94"/>
      <c r="D14" s="94"/>
      <c r="E14" s="94"/>
      <c r="F14" s="144" t="s">
        <v>239</v>
      </c>
      <c r="G14" s="94"/>
      <c r="H14" s="94"/>
      <c r="I14" s="95"/>
      <c r="J14" s="146"/>
      <c r="K14" s="95"/>
      <c r="L14" s="95"/>
      <c r="M14" s="148">
        <v>18773448</v>
      </c>
      <c r="N14" s="148">
        <v>38025204</v>
      </c>
      <c r="O14" s="148">
        <v>38025204</v>
      </c>
      <c r="P14" s="148">
        <v>33007661.789999999</v>
      </c>
      <c r="Q14" s="148">
        <v>33007661.789999999</v>
      </c>
      <c r="R14" s="96"/>
      <c r="S14" s="96"/>
      <c r="T14" s="94"/>
      <c r="U14" s="97"/>
    </row>
    <row r="15" spans="1:21" s="93" customFormat="1" ht="10.8">
      <c r="A15" s="94"/>
      <c r="B15" s="94">
        <v>2</v>
      </c>
      <c r="C15" s="94"/>
      <c r="D15" s="94"/>
      <c r="E15" s="94"/>
      <c r="F15" s="144" t="s">
        <v>198</v>
      </c>
      <c r="G15" s="94"/>
      <c r="H15" s="94"/>
      <c r="I15" s="95"/>
      <c r="J15" s="146"/>
      <c r="K15" s="95"/>
      <c r="L15" s="95"/>
      <c r="M15" s="148">
        <v>18773448</v>
      </c>
      <c r="N15" s="148">
        <v>38025204</v>
      </c>
      <c r="O15" s="148">
        <v>38025204</v>
      </c>
      <c r="P15" s="148">
        <v>33007661.789999999</v>
      </c>
      <c r="Q15" s="148">
        <v>33007661.789999999</v>
      </c>
      <c r="R15" s="96"/>
      <c r="S15" s="96"/>
      <c r="T15" s="94"/>
      <c r="U15" s="97"/>
    </row>
    <row r="16" spans="1:21" s="93" customFormat="1" ht="10.8">
      <c r="A16" s="94"/>
      <c r="B16" s="94"/>
      <c r="C16" s="94">
        <v>1</v>
      </c>
      <c r="D16" s="94"/>
      <c r="E16" s="94"/>
      <c r="F16" s="144" t="s">
        <v>240</v>
      </c>
      <c r="G16" s="94"/>
      <c r="H16" s="94"/>
      <c r="I16" s="95"/>
      <c r="J16" s="146"/>
      <c r="K16" s="95"/>
      <c r="L16" s="95"/>
      <c r="M16" s="148">
        <v>0</v>
      </c>
      <c r="N16" s="148">
        <v>18770504.399999999</v>
      </c>
      <c r="O16" s="148">
        <v>18770504.399999999</v>
      </c>
      <c r="P16" s="148">
        <v>15663528.039999999</v>
      </c>
      <c r="Q16" s="148">
        <v>15663528.039999999</v>
      </c>
      <c r="R16" s="96"/>
      <c r="S16" s="96"/>
      <c r="T16" s="94"/>
      <c r="U16" s="97"/>
    </row>
    <row r="17" spans="1:21" s="93" customFormat="1" ht="21.6">
      <c r="A17" s="94"/>
      <c r="B17" s="94"/>
      <c r="C17" s="94"/>
      <c r="D17" s="94">
        <v>3</v>
      </c>
      <c r="E17" s="94"/>
      <c r="F17" s="144" t="s">
        <v>234</v>
      </c>
      <c r="G17" s="94"/>
      <c r="H17" s="94"/>
      <c r="I17" s="95"/>
      <c r="J17" s="146"/>
      <c r="K17" s="95"/>
      <c r="L17" s="95"/>
      <c r="M17" s="148">
        <v>0</v>
      </c>
      <c r="N17" s="148">
        <v>18770504.399999999</v>
      </c>
      <c r="O17" s="148">
        <v>18770504.399999999</v>
      </c>
      <c r="P17" s="148">
        <v>15663528.039999999</v>
      </c>
      <c r="Q17" s="148">
        <v>15663528.039999999</v>
      </c>
      <c r="R17" s="96"/>
      <c r="S17" s="96"/>
      <c r="T17" s="94"/>
      <c r="U17" s="97"/>
    </row>
    <row r="18" spans="1:21" s="93" customFormat="1" ht="32.4">
      <c r="A18" s="94"/>
      <c r="B18" s="94"/>
      <c r="C18" s="94"/>
      <c r="D18" s="94"/>
      <c r="E18" s="94">
        <v>206</v>
      </c>
      <c r="F18" s="144" t="s">
        <v>243</v>
      </c>
      <c r="G18" s="145" t="s">
        <v>177</v>
      </c>
      <c r="H18" s="146">
        <v>4.5</v>
      </c>
      <c r="I18" s="146">
        <v>11.526</v>
      </c>
      <c r="J18" s="146">
        <v>9</v>
      </c>
      <c r="K18" s="174">
        <f>IFERROR(J18/H18,0)</f>
        <v>2</v>
      </c>
      <c r="L18" s="174">
        <f>IFERROR(J18/I18,0)</f>
        <v>0.78084331077563773</v>
      </c>
      <c r="M18" s="148">
        <v>0</v>
      </c>
      <c r="N18" s="148">
        <v>18770504.399999999</v>
      </c>
      <c r="O18" s="148">
        <v>18770504.399999999</v>
      </c>
      <c r="P18" s="148">
        <v>15663528.039999999</v>
      </c>
      <c r="Q18" s="148">
        <v>15663528.039999999</v>
      </c>
      <c r="R18" s="147">
        <v>0</v>
      </c>
      <c r="S18" s="147">
        <v>1</v>
      </c>
      <c r="T18" s="147">
        <v>0</v>
      </c>
      <c r="U18" s="147">
        <v>0.83447560631348827</v>
      </c>
    </row>
    <row r="19" spans="1:21" s="93" customFormat="1" ht="21.6">
      <c r="A19" s="94"/>
      <c r="B19" s="94"/>
      <c r="C19" s="94">
        <v>2</v>
      </c>
      <c r="D19" s="94"/>
      <c r="E19" s="94"/>
      <c r="F19" s="144" t="s">
        <v>233</v>
      </c>
      <c r="G19" s="94"/>
      <c r="H19" s="94"/>
      <c r="I19" s="95"/>
      <c r="J19" s="146"/>
      <c r="K19" s="95"/>
      <c r="L19" s="95"/>
      <c r="M19" s="148">
        <v>18773448</v>
      </c>
      <c r="N19" s="148">
        <v>19254699.600000001</v>
      </c>
      <c r="O19" s="148">
        <v>19254699.600000001</v>
      </c>
      <c r="P19" s="148">
        <v>17344133.75</v>
      </c>
      <c r="Q19" s="148">
        <v>17344133.75</v>
      </c>
      <c r="R19" s="96"/>
      <c r="S19" s="96"/>
      <c r="T19" s="94"/>
      <c r="U19" s="97"/>
    </row>
    <row r="20" spans="1:21" s="93" customFormat="1" ht="10.8">
      <c r="A20" s="94"/>
      <c r="B20" s="94"/>
      <c r="C20" s="94"/>
      <c r="D20" s="94">
        <v>1</v>
      </c>
      <c r="E20" s="94"/>
      <c r="F20" s="144" t="s">
        <v>248</v>
      </c>
      <c r="G20" s="94"/>
      <c r="H20" s="94"/>
      <c r="I20" s="95"/>
      <c r="J20" s="146"/>
      <c r="K20" s="95"/>
      <c r="L20" s="95"/>
      <c r="M20" s="148">
        <v>18773448</v>
      </c>
      <c r="N20" s="148">
        <v>0</v>
      </c>
      <c r="O20" s="148">
        <v>0</v>
      </c>
      <c r="P20" s="148">
        <v>0</v>
      </c>
      <c r="Q20" s="148">
        <v>0</v>
      </c>
      <c r="R20" s="96"/>
      <c r="S20" s="96"/>
      <c r="T20" s="94"/>
      <c r="U20" s="97"/>
    </row>
    <row r="21" spans="1:21" s="93" customFormat="1" ht="21.6">
      <c r="A21" s="94"/>
      <c r="B21" s="94"/>
      <c r="C21" s="94"/>
      <c r="D21" s="94"/>
      <c r="E21" s="94">
        <v>219</v>
      </c>
      <c r="F21" s="144" t="s">
        <v>253</v>
      </c>
      <c r="G21" s="145" t="s">
        <v>182</v>
      </c>
      <c r="H21" s="146">
        <v>4</v>
      </c>
      <c r="I21" s="146">
        <v>22</v>
      </c>
      <c r="J21" s="146">
        <v>22</v>
      </c>
      <c r="K21" s="174">
        <f>IFERROR(J21/H21,0)</f>
        <v>5.5</v>
      </c>
      <c r="L21" s="174">
        <f>IFERROR(J21/I21,0)</f>
        <v>1</v>
      </c>
      <c r="M21" s="148">
        <v>18773448</v>
      </c>
      <c r="N21" s="148">
        <v>0</v>
      </c>
      <c r="O21" s="148">
        <v>0</v>
      </c>
      <c r="P21" s="148">
        <v>0</v>
      </c>
      <c r="Q21" s="148">
        <v>0</v>
      </c>
      <c r="R21" s="147">
        <v>0</v>
      </c>
      <c r="S21" s="147">
        <v>0</v>
      </c>
      <c r="T21" s="147">
        <v>0</v>
      </c>
      <c r="U21" s="147">
        <v>0</v>
      </c>
    </row>
    <row r="22" spans="1:21" s="93" customFormat="1" ht="10.8">
      <c r="A22" s="94"/>
      <c r="B22" s="94"/>
      <c r="C22" s="94"/>
      <c r="D22" s="94">
        <v>3</v>
      </c>
      <c r="E22" s="94"/>
      <c r="F22" s="144" t="s">
        <v>254</v>
      </c>
      <c r="G22" s="94"/>
      <c r="H22" s="94"/>
      <c r="I22" s="95"/>
      <c r="J22" s="146"/>
      <c r="K22" s="95"/>
      <c r="L22" s="95"/>
      <c r="M22" s="148">
        <v>0</v>
      </c>
      <c r="N22" s="148">
        <v>19254699.600000001</v>
      </c>
      <c r="O22" s="148">
        <v>19254699.600000001</v>
      </c>
      <c r="P22" s="148">
        <v>17344133.75</v>
      </c>
      <c r="Q22" s="148">
        <v>17344133.75</v>
      </c>
      <c r="R22" s="96"/>
      <c r="S22" s="96"/>
      <c r="T22" s="94"/>
      <c r="U22" s="97"/>
    </row>
    <row r="23" spans="1:21" s="93" customFormat="1" ht="32.4">
      <c r="A23" s="94"/>
      <c r="B23" s="94"/>
      <c r="C23" s="94"/>
      <c r="D23" s="94"/>
      <c r="E23" s="94">
        <v>222</v>
      </c>
      <c r="F23" s="144" t="s">
        <v>255</v>
      </c>
      <c r="G23" s="145" t="s">
        <v>184</v>
      </c>
      <c r="H23" s="146">
        <v>500</v>
      </c>
      <c r="I23" s="146">
        <v>4543</v>
      </c>
      <c r="J23" s="146">
        <v>4543</v>
      </c>
      <c r="K23" s="174">
        <f>IFERROR(J23/H23,0)</f>
        <v>9.0860000000000003</v>
      </c>
      <c r="L23" s="174">
        <f>IFERROR(J23/I23,0)</f>
        <v>1</v>
      </c>
      <c r="M23" s="148">
        <v>0</v>
      </c>
      <c r="N23" s="148">
        <v>19254699.600000001</v>
      </c>
      <c r="O23" s="148">
        <v>19254699.600000001</v>
      </c>
      <c r="P23" s="148">
        <v>17344133.75</v>
      </c>
      <c r="Q23" s="148">
        <v>17344133.75</v>
      </c>
      <c r="R23" s="147">
        <v>0</v>
      </c>
      <c r="S23" s="147">
        <v>1</v>
      </c>
      <c r="T23" s="147">
        <v>0</v>
      </c>
      <c r="U23" s="147">
        <v>0.90077405050764847</v>
      </c>
    </row>
    <row r="24" spans="1:21" s="93" customFormat="1" ht="15" customHeight="1">
      <c r="A24" s="94"/>
      <c r="B24" s="94"/>
      <c r="C24" s="94"/>
      <c r="D24" s="94"/>
      <c r="E24" s="94"/>
      <c r="F24" s="94"/>
      <c r="G24" s="94"/>
      <c r="H24" s="94"/>
      <c r="I24" s="95"/>
      <c r="J24" s="95"/>
      <c r="K24" s="95"/>
      <c r="L24" s="95"/>
      <c r="M24" s="95"/>
      <c r="N24" s="96"/>
      <c r="O24" s="96"/>
      <c r="P24" s="96"/>
      <c r="Q24" s="96"/>
      <c r="R24" s="96"/>
      <c r="S24" s="96"/>
      <c r="T24" s="94"/>
      <c r="U24" s="97"/>
    </row>
    <row r="25" spans="1:21" s="93" customFormat="1" ht="15" customHeight="1">
      <c r="A25" s="94"/>
      <c r="B25" s="94"/>
      <c r="C25" s="94"/>
      <c r="D25" s="94"/>
      <c r="E25" s="94"/>
      <c r="F25" s="92" t="s">
        <v>907</v>
      </c>
      <c r="G25" s="94"/>
      <c r="H25" s="94"/>
      <c r="I25" s="95"/>
      <c r="J25" s="95"/>
      <c r="K25" s="95"/>
      <c r="L25" s="95"/>
      <c r="M25" s="148">
        <v>38025204</v>
      </c>
      <c r="N25" s="148">
        <v>38025204</v>
      </c>
      <c r="O25" s="148">
        <v>38025204</v>
      </c>
      <c r="P25" s="148">
        <v>33007661.789999999</v>
      </c>
      <c r="Q25" s="148">
        <v>33007661.789999999</v>
      </c>
      <c r="R25" s="96"/>
      <c r="S25" s="96"/>
      <c r="T25" s="94"/>
      <c r="U25" s="97"/>
    </row>
    <row r="26" spans="1:21" s="93" customFormat="1" ht="15" customHeight="1">
      <c r="A26" s="98"/>
      <c r="B26" s="98"/>
      <c r="C26" s="98"/>
      <c r="D26" s="98"/>
      <c r="E26" s="98"/>
      <c r="F26" s="98"/>
      <c r="G26" s="98"/>
      <c r="H26" s="98"/>
      <c r="I26" s="99"/>
      <c r="J26" s="99"/>
      <c r="K26" s="99"/>
      <c r="L26" s="99"/>
      <c r="M26" s="99"/>
      <c r="N26" s="100"/>
      <c r="O26" s="100"/>
      <c r="P26" s="100"/>
      <c r="Q26" s="100"/>
      <c r="R26" s="100"/>
      <c r="S26" s="100"/>
      <c r="T26" s="98"/>
      <c r="U2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16"/>
  <sheetViews>
    <sheetView showGridLines="0" zoomScale="90" zoomScaleNormal="90" zoomScaleSheetLayoutView="70" workbookViewId="0">
      <selection activeCell="I20" sqref="I20"/>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6.75" customHeight="1">
      <c r="A2" s="547" t="s">
        <v>339</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32.4">
      <c r="A9" s="94" t="s">
        <v>169</v>
      </c>
      <c r="B9" s="94"/>
      <c r="C9" s="94"/>
      <c r="D9" s="94"/>
      <c r="E9" s="94"/>
      <c r="F9" s="144" t="s">
        <v>239</v>
      </c>
      <c r="G9" s="94"/>
      <c r="H9" s="94"/>
      <c r="I9" s="95"/>
      <c r="J9" s="95"/>
      <c r="K9" s="95"/>
      <c r="L9" s="95"/>
      <c r="M9" s="148">
        <v>0</v>
      </c>
      <c r="N9" s="148">
        <v>202285.81</v>
      </c>
      <c r="O9" s="148">
        <v>202285.81</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202285.81</v>
      </c>
      <c r="O10" s="148">
        <v>202285.81</v>
      </c>
      <c r="P10" s="148">
        <v>0</v>
      </c>
      <c r="Q10" s="148">
        <v>0</v>
      </c>
      <c r="R10" s="96"/>
      <c r="S10" s="96"/>
      <c r="T10" s="94"/>
      <c r="U10" s="97"/>
    </row>
    <row r="11" spans="1:21" s="93" customFormat="1" ht="10.8">
      <c r="A11" s="94"/>
      <c r="B11" s="94"/>
      <c r="C11" s="94">
        <v>1</v>
      </c>
      <c r="D11" s="94"/>
      <c r="E11" s="94"/>
      <c r="F11" s="144" t="s">
        <v>240</v>
      </c>
      <c r="G11" s="94"/>
      <c r="H11" s="94"/>
      <c r="I11" s="95"/>
      <c r="J11" s="95"/>
      <c r="K11" s="95"/>
      <c r="L11" s="95"/>
      <c r="M11" s="148">
        <v>0</v>
      </c>
      <c r="N11" s="148">
        <v>202285.81</v>
      </c>
      <c r="O11" s="148">
        <v>202285.81</v>
      </c>
      <c r="P11" s="148">
        <v>0</v>
      </c>
      <c r="Q11" s="148">
        <v>0</v>
      </c>
      <c r="R11" s="96"/>
      <c r="S11" s="96"/>
      <c r="T11" s="94"/>
      <c r="U11" s="97"/>
    </row>
    <row r="12" spans="1:21" s="93" customFormat="1" ht="21.6">
      <c r="A12" s="94"/>
      <c r="B12" s="94"/>
      <c r="C12" s="94"/>
      <c r="D12" s="94">
        <v>3</v>
      </c>
      <c r="E12" s="94"/>
      <c r="F12" s="144" t="s">
        <v>234</v>
      </c>
      <c r="G12" s="94"/>
      <c r="H12" s="94"/>
      <c r="I12" s="95"/>
      <c r="J12" s="95"/>
      <c r="K12" s="95"/>
      <c r="L12" s="95"/>
      <c r="M12" s="148">
        <v>0</v>
      </c>
      <c r="N12" s="148">
        <v>202285.81</v>
      </c>
      <c r="O12" s="148">
        <v>202285.81</v>
      </c>
      <c r="P12" s="148">
        <v>0</v>
      </c>
      <c r="Q12" s="148">
        <v>0</v>
      </c>
      <c r="R12" s="96"/>
      <c r="S12" s="96"/>
      <c r="T12" s="94"/>
      <c r="U12" s="97"/>
    </row>
    <row r="13" spans="1:21" s="93" customFormat="1" ht="32.4">
      <c r="A13" s="94"/>
      <c r="B13" s="94"/>
      <c r="C13" s="94"/>
      <c r="D13" s="94"/>
      <c r="E13" s="94">
        <v>206</v>
      </c>
      <c r="F13" s="144" t="s">
        <v>243</v>
      </c>
      <c r="G13" s="145" t="s">
        <v>177</v>
      </c>
      <c r="H13" s="146">
        <v>4.5</v>
      </c>
      <c r="I13" s="146">
        <v>11.526</v>
      </c>
      <c r="J13" s="146">
        <v>9</v>
      </c>
      <c r="K13" s="174">
        <f>IFERROR(J13/H13,0)</f>
        <v>2</v>
      </c>
      <c r="L13" s="174">
        <f>IFERROR(J13/I13,0)</f>
        <v>0.78084331077563773</v>
      </c>
      <c r="M13" s="148">
        <v>0</v>
      </c>
      <c r="N13" s="148">
        <v>202285.81</v>
      </c>
      <c r="O13" s="148">
        <v>202285.81</v>
      </c>
      <c r="P13" s="148">
        <v>0</v>
      </c>
      <c r="Q13" s="148">
        <v>0</v>
      </c>
      <c r="R13" s="147">
        <v>0</v>
      </c>
      <c r="S13" s="147">
        <v>1</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202285.81</v>
      </c>
      <c r="O15" s="148">
        <v>202285.81</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7.5" customHeight="1">
      <c r="A2" s="547" t="s">
        <v>340</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999000</v>
      </c>
      <c r="O9" s="148">
        <v>998999.99</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999000</v>
      </c>
      <c r="O10" s="148">
        <v>998999.99</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999000</v>
      </c>
      <c r="O11" s="148">
        <v>998999.99</v>
      </c>
      <c r="P11" s="148">
        <v>0</v>
      </c>
      <c r="Q11" s="148">
        <v>0</v>
      </c>
      <c r="R11" s="96"/>
      <c r="S11" s="96"/>
      <c r="T11" s="94"/>
      <c r="U11" s="97"/>
    </row>
    <row r="12" spans="1:21" s="93" customFormat="1" ht="10.8">
      <c r="A12" s="94"/>
      <c r="B12" s="94"/>
      <c r="C12" s="94"/>
      <c r="D12" s="94">
        <v>2</v>
      </c>
      <c r="E12" s="94"/>
      <c r="F12" s="144" t="s">
        <v>166</v>
      </c>
      <c r="G12" s="94"/>
      <c r="H12" s="94"/>
      <c r="I12" s="95"/>
      <c r="J12" s="95"/>
      <c r="K12" s="95"/>
      <c r="L12" s="95"/>
      <c r="M12" s="148">
        <v>0</v>
      </c>
      <c r="N12" s="148">
        <v>999000</v>
      </c>
      <c r="O12" s="148">
        <v>998999.99</v>
      </c>
      <c r="P12" s="148">
        <v>0</v>
      </c>
      <c r="Q12" s="148">
        <v>0</v>
      </c>
      <c r="R12" s="96"/>
      <c r="S12" s="96"/>
      <c r="T12" s="94"/>
      <c r="U12" s="97"/>
    </row>
    <row r="13" spans="1:21" s="93" customFormat="1" ht="21.6">
      <c r="A13" s="94"/>
      <c r="B13" s="94"/>
      <c r="C13" s="94"/>
      <c r="D13" s="94"/>
      <c r="E13" s="94">
        <v>215</v>
      </c>
      <c r="F13" s="144" t="s">
        <v>206</v>
      </c>
      <c r="G13" s="145" t="s">
        <v>173</v>
      </c>
      <c r="H13" s="146">
        <v>900</v>
      </c>
      <c r="I13" s="146">
        <v>905</v>
      </c>
      <c r="J13" s="146">
        <v>905</v>
      </c>
      <c r="K13" s="174">
        <f>IFERROR(J13/H13,0)</f>
        <v>1.0055555555555555</v>
      </c>
      <c r="L13" s="174">
        <f>IFERROR(J13/I13,0)</f>
        <v>1</v>
      </c>
      <c r="M13" s="148">
        <v>0</v>
      </c>
      <c r="N13" s="148">
        <v>999000</v>
      </c>
      <c r="O13" s="148">
        <v>998999.99</v>
      </c>
      <c r="P13" s="148">
        <v>0</v>
      </c>
      <c r="Q13" s="148">
        <v>0</v>
      </c>
      <c r="R13" s="147">
        <v>0</v>
      </c>
      <c r="S13" s="147">
        <v>0.99999998998998996</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999000</v>
      </c>
      <c r="O15" s="148">
        <v>998999.99</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341</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239760</v>
      </c>
      <c r="O9" s="148">
        <v>238960</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239760</v>
      </c>
      <c r="O10" s="148">
        <v>238960</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239760</v>
      </c>
      <c r="O11" s="148">
        <v>238960</v>
      </c>
      <c r="P11" s="148">
        <v>0</v>
      </c>
      <c r="Q11" s="148">
        <v>0</v>
      </c>
      <c r="R11" s="96"/>
      <c r="S11" s="96"/>
      <c r="T11" s="94"/>
      <c r="U11" s="97"/>
    </row>
    <row r="12" spans="1:21" s="93" customFormat="1" ht="10.8">
      <c r="A12" s="94"/>
      <c r="B12" s="94"/>
      <c r="C12" s="94"/>
      <c r="D12" s="94">
        <v>2</v>
      </c>
      <c r="E12" s="94"/>
      <c r="F12" s="144" t="s">
        <v>166</v>
      </c>
      <c r="G12" s="94"/>
      <c r="H12" s="94"/>
      <c r="I12" s="95"/>
      <c r="J12" s="95"/>
      <c r="K12" s="95"/>
      <c r="L12" s="95"/>
      <c r="M12" s="148">
        <v>0</v>
      </c>
      <c r="N12" s="148">
        <v>239760</v>
      </c>
      <c r="O12" s="148">
        <v>238960</v>
      </c>
      <c r="P12" s="148">
        <v>0</v>
      </c>
      <c r="Q12" s="148">
        <v>0</v>
      </c>
      <c r="R12" s="96"/>
      <c r="S12" s="96"/>
      <c r="T12" s="94"/>
      <c r="U12" s="97"/>
    </row>
    <row r="13" spans="1:21" s="93" customFormat="1" ht="21.6">
      <c r="A13" s="94"/>
      <c r="B13" s="94"/>
      <c r="C13" s="94"/>
      <c r="D13" s="94"/>
      <c r="E13" s="94">
        <v>215</v>
      </c>
      <c r="F13" s="144" t="s">
        <v>206</v>
      </c>
      <c r="G13" s="145" t="s">
        <v>173</v>
      </c>
      <c r="H13" s="146">
        <v>900</v>
      </c>
      <c r="I13" s="146">
        <v>905</v>
      </c>
      <c r="J13" s="146">
        <v>905</v>
      </c>
      <c r="K13" s="174">
        <f>IFERROR(J13/H13,0)</f>
        <v>1.0055555555555555</v>
      </c>
      <c r="L13" s="174">
        <f>IFERROR(J13/I13,0)</f>
        <v>1</v>
      </c>
      <c r="M13" s="148">
        <v>0</v>
      </c>
      <c r="N13" s="148">
        <v>239760</v>
      </c>
      <c r="O13" s="148">
        <v>238960</v>
      </c>
      <c r="P13" s="148">
        <v>0</v>
      </c>
      <c r="Q13" s="148">
        <v>0</v>
      </c>
      <c r="R13" s="147">
        <v>0</v>
      </c>
      <c r="S13" s="147">
        <v>0.99666332999666329</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907</v>
      </c>
      <c r="G15" s="94"/>
      <c r="H15" s="94"/>
      <c r="I15" s="95"/>
      <c r="J15" s="95"/>
      <c r="K15" s="95"/>
      <c r="L15" s="95"/>
      <c r="M15" s="148">
        <v>0</v>
      </c>
      <c r="N15" s="148">
        <v>239760</v>
      </c>
      <c r="O15" s="148">
        <v>238960</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342</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429570</v>
      </c>
      <c r="O9" s="148">
        <v>429548</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429570</v>
      </c>
      <c r="O10" s="148">
        <v>429548</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429570</v>
      </c>
      <c r="O11" s="148">
        <v>429548</v>
      </c>
      <c r="P11" s="148">
        <v>0</v>
      </c>
      <c r="Q11" s="148">
        <v>0</v>
      </c>
      <c r="R11" s="96"/>
      <c r="S11" s="96"/>
      <c r="T11" s="94"/>
      <c r="U11" s="97"/>
    </row>
    <row r="12" spans="1:21" s="93" customFormat="1" ht="10.8">
      <c r="A12" s="94"/>
      <c r="B12" s="94"/>
      <c r="C12" s="94"/>
      <c r="D12" s="94">
        <v>2</v>
      </c>
      <c r="E12" s="94"/>
      <c r="F12" s="144" t="s">
        <v>166</v>
      </c>
      <c r="G12" s="94"/>
      <c r="H12" s="94"/>
      <c r="I12" s="95"/>
      <c r="J12" s="95"/>
      <c r="K12" s="95"/>
      <c r="L12" s="95"/>
      <c r="M12" s="148">
        <v>0</v>
      </c>
      <c r="N12" s="148">
        <v>429570</v>
      </c>
      <c r="O12" s="148">
        <v>429548</v>
      </c>
      <c r="P12" s="148">
        <v>0</v>
      </c>
      <c r="Q12" s="148">
        <v>0</v>
      </c>
      <c r="R12" s="96"/>
      <c r="S12" s="96"/>
      <c r="T12" s="94"/>
      <c r="U12" s="97"/>
    </row>
    <row r="13" spans="1:21" s="93" customFormat="1" ht="21.6">
      <c r="A13" s="94"/>
      <c r="B13" s="94"/>
      <c r="C13" s="94"/>
      <c r="D13" s="94"/>
      <c r="E13" s="94">
        <v>215</v>
      </c>
      <c r="F13" s="144" t="s">
        <v>206</v>
      </c>
      <c r="G13" s="145" t="s">
        <v>173</v>
      </c>
      <c r="H13" s="146">
        <v>900</v>
      </c>
      <c r="I13" s="146">
        <v>905</v>
      </c>
      <c r="J13" s="146">
        <v>905</v>
      </c>
      <c r="K13" s="174">
        <f>IFERROR(J13/H13,0)</f>
        <v>1.0055555555555555</v>
      </c>
      <c r="L13" s="174">
        <f>IFERROR(J13/I13,0)</f>
        <v>1</v>
      </c>
      <c r="M13" s="148">
        <v>0</v>
      </c>
      <c r="N13" s="148">
        <v>429570</v>
      </c>
      <c r="O13" s="148">
        <v>429548</v>
      </c>
      <c r="P13" s="148">
        <v>0</v>
      </c>
      <c r="Q13" s="148">
        <v>0</v>
      </c>
      <c r="R13" s="147">
        <v>0</v>
      </c>
      <c r="S13" s="147">
        <v>0.99994878599529757</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429570</v>
      </c>
      <c r="O15" s="148">
        <v>429548</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
  <sheetViews>
    <sheetView showGridLines="0" zoomScale="90" zoomScaleNormal="90" zoomScaleSheetLayoutView="70" workbookViewId="0">
      <selection activeCell="F15" sqref="F15"/>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343</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729270</v>
      </c>
      <c r="O9" s="148">
        <v>647595.52000000002</v>
      </c>
      <c r="P9" s="148">
        <v>0</v>
      </c>
      <c r="Q9" s="148">
        <v>0</v>
      </c>
      <c r="R9" s="96"/>
      <c r="S9" s="96"/>
      <c r="T9" s="94"/>
      <c r="U9" s="97"/>
    </row>
    <row r="10" spans="1:21" s="93" customFormat="1" ht="10.8">
      <c r="A10" s="94"/>
      <c r="B10" s="94">
        <v>2</v>
      </c>
      <c r="C10" s="94"/>
      <c r="D10" s="94"/>
      <c r="E10" s="94"/>
      <c r="F10" s="144" t="s">
        <v>198</v>
      </c>
      <c r="G10" s="94"/>
      <c r="H10" s="94"/>
      <c r="I10" s="95"/>
      <c r="J10" s="95"/>
      <c r="K10" s="95"/>
      <c r="L10" s="95"/>
      <c r="M10" s="148">
        <v>0</v>
      </c>
      <c r="N10" s="148">
        <v>729270</v>
      </c>
      <c r="O10" s="148">
        <v>647595.52000000002</v>
      </c>
      <c r="P10" s="148">
        <v>0</v>
      </c>
      <c r="Q10" s="148">
        <v>0</v>
      </c>
      <c r="R10" s="96"/>
      <c r="S10" s="96"/>
      <c r="T10" s="94"/>
      <c r="U10" s="97"/>
    </row>
    <row r="11" spans="1:21" s="93" customFormat="1" ht="21.6">
      <c r="A11" s="94"/>
      <c r="B11" s="94"/>
      <c r="C11" s="94">
        <v>4</v>
      </c>
      <c r="D11" s="94"/>
      <c r="E11" s="94"/>
      <c r="F11" s="144" t="s">
        <v>203</v>
      </c>
      <c r="G11" s="94"/>
      <c r="H11" s="94"/>
      <c r="I11" s="95"/>
      <c r="J11" s="95"/>
      <c r="K11" s="95"/>
      <c r="L11" s="95"/>
      <c r="M11" s="148">
        <v>0</v>
      </c>
      <c r="N11" s="148">
        <v>729270</v>
      </c>
      <c r="O11" s="148">
        <v>647595.52000000002</v>
      </c>
      <c r="P11" s="148">
        <v>0</v>
      </c>
      <c r="Q11" s="148">
        <v>0</v>
      </c>
      <c r="R11" s="96"/>
      <c r="S11" s="96"/>
      <c r="T11" s="94"/>
      <c r="U11" s="97"/>
    </row>
    <row r="12" spans="1:21" s="93" customFormat="1" ht="10.8">
      <c r="A12" s="94"/>
      <c r="B12" s="94"/>
      <c r="C12" s="94"/>
      <c r="D12" s="94">
        <v>2</v>
      </c>
      <c r="E12" s="94"/>
      <c r="F12" s="144" t="s">
        <v>166</v>
      </c>
      <c r="G12" s="94"/>
      <c r="H12" s="94"/>
      <c r="I12" s="95"/>
      <c r="J12" s="95"/>
      <c r="K12" s="95"/>
      <c r="L12" s="95"/>
      <c r="M12" s="148">
        <v>0</v>
      </c>
      <c r="N12" s="148">
        <v>729270</v>
      </c>
      <c r="O12" s="148">
        <v>647595.52000000002</v>
      </c>
      <c r="P12" s="148">
        <v>0</v>
      </c>
      <c r="Q12" s="148">
        <v>0</v>
      </c>
      <c r="R12" s="96"/>
      <c r="S12" s="96"/>
      <c r="T12" s="94"/>
      <c r="U12" s="97"/>
    </row>
    <row r="13" spans="1:21" s="93" customFormat="1" ht="21.6">
      <c r="A13" s="94"/>
      <c r="B13" s="94"/>
      <c r="C13" s="94"/>
      <c r="D13" s="94"/>
      <c r="E13" s="94">
        <v>215</v>
      </c>
      <c r="F13" s="144" t="s">
        <v>206</v>
      </c>
      <c r="G13" s="145" t="s">
        <v>173</v>
      </c>
      <c r="H13" s="146">
        <v>900</v>
      </c>
      <c r="I13" s="146">
        <v>905</v>
      </c>
      <c r="J13" s="146">
        <v>905</v>
      </c>
      <c r="K13" s="174">
        <f>IFERROR(J13/H13,0)</f>
        <v>1.0055555555555555</v>
      </c>
      <c r="L13" s="174">
        <f>IFERROR(J13/I13,0)</f>
        <v>1</v>
      </c>
      <c r="M13" s="148">
        <v>0</v>
      </c>
      <c r="N13" s="148">
        <v>729270</v>
      </c>
      <c r="O13" s="148">
        <v>647595.52000000002</v>
      </c>
      <c r="P13" s="148">
        <v>0</v>
      </c>
      <c r="Q13" s="148">
        <v>0</v>
      </c>
      <c r="R13" s="147">
        <v>0</v>
      </c>
      <c r="S13" s="147">
        <v>0.88800515584077233</v>
      </c>
      <c r="T13" s="147">
        <v>0</v>
      </c>
      <c r="U13" s="147">
        <v>0</v>
      </c>
    </row>
    <row r="14" spans="1:21" s="93" customFormat="1" ht="15" customHeight="1">
      <c r="A14" s="94"/>
      <c r="B14" s="94"/>
      <c r="C14" s="94"/>
      <c r="D14" s="94"/>
      <c r="E14" s="94"/>
      <c r="F14" s="94"/>
      <c r="G14" s="94"/>
      <c r="H14" s="94"/>
      <c r="I14" s="95"/>
      <c r="J14" s="95"/>
      <c r="K14" s="95"/>
      <c r="L14" s="95"/>
      <c r="M14" s="95"/>
      <c r="N14" s="96"/>
      <c r="O14" s="96"/>
      <c r="P14" s="96"/>
      <c r="Q14" s="96"/>
      <c r="R14" s="96"/>
      <c r="S14" s="96"/>
      <c r="T14" s="94"/>
      <c r="U14" s="97"/>
    </row>
    <row r="15" spans="1:21" s="93" customFormat="1" ht="15" customHeight="1">
      <c r="A15" s="94"/>
      <c r="B15" s="94"/>
      <c r="C15" s="94"/>
      <c r="D15" s="94"/>
      <c r="E15" s="94"/>
      <c r="F15" s="92" t="s">
        <v>906</v>
      </c>
      <c r="G15" s="94"/>
      <c r="H15" s="94"/>
      <c r="I15" s="95"/>
      <c r="J15" s="95"/>
      <c r="K15" s="95"/>
      <c r="L15" s="95"/>
      <c r="M15" s="148">
        <v>0</v>
      </c>
      <c r="N15" s="148">
        <v>729270</v>
      </c>
      <c r="O15" s="148">
        <v>647595.52000000002</v>
      </c>
      <c r="P15" s="148">
        <v>0</v>
      </c>
      <c r="Q15" s="148">
        <v>0</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28"/>
  <sheetViews>
    <sheetView showGridLines="0" zoomScaleSheetLayoutView="70" workbookViewId="0">
      <selection activeCell="E27" sqref="E2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1" t="s">
        <v>97</v>
      </c>
      <c r="B1" s="522"/>
      <c r="C1" s="523"/>
    </row>
    <row r="2" spans="1:20" ht="6" customHeight="1">
      <c r="C2" s="89"/>
    </row>
    <row r="3" spans="1:20" s="89" customFormat="1" ht="16.2" customHeight="1">
      <c r="A3" s="518" t="s">
        <v>344</v>
      </c>
      <c r="B3" s="519"/>
      <c r="C3" s="520"/>
      <c r="D3" s="90"/>
      <c r="E3" s="90"/>
      <c r="F3" s="90"/>
      <c r="G3" s="90"/>
      <c r="H3" s="90"/>
      <c r="I3" s="90"/>
      <c r="J3" s="90"/>
      <c r="K3" s="90"/>
      <c r="L3" s="90"/>
      <c r="M3" s="90"/>
      <c r="N3" s="90"/>
      <c r="O3" s="90"/>
      <c r="P3" s="90"/>
      <c r="Q3" s="90"/>
      <c r="R3" s="90"/>
      <c r="S3" s="90"/>
      <c r="T3" s="90"/>
    </row>
    <row r="4" spans="1:20" s="89" customFormat="1" ht="15.6" customHeight="1">
      <c r="A4" s="518" t="s">
        <v>345</v>
      </c>
      <c r="B4" s="519"/>
      <c r="C4" s="520"/>
      <c r="D4" s="90"/>
      <c r="E4" s="90"/>
      <c r="F4" s="90"/>
      <c r="G4" s="90"/>
      <c r="H4" s="90"/>
      <c r="I4" s="90"/>
      <c r="J4" s="90"/>
      <c r="K4" s="90"/>
      <c r="L4" s="90"/>
      <c r="M4" s="90"/>
      <c r="N4" s="90"/>
      <c r="O4" s="90"/>
      <c r="P4" s="90"/>
      <c r="Q4" s="90"/>
      <c r="R4" s="90"/>
      <c r="S4" s="90"/>
      <c r="T4" s="90"/>
    </row>
    <row r="5" spans="1:20" s="89" customFormat="1" ht="16.95" customHeight="1">
      <c r="A5" s="518" t="s">
        <v>365</v>
      </c>
      <c r="B5" s="519"/>
      <c r="C5" s="520"/>
      <c r="D5" s="90"/>
      <c r="E5" s="90"/>
      <c r="F5" s="90"/>
      <c r="G5" s="90"/>
      <c r="H5" s="90"/>
      <c r="I5" s="90"/>
      <c r="J5" s="90"/>
      <c r="K5" s="90"/>
      <c r="L5" s="90"/>
      <c r="M5" s="90"/>
      <c r="N5" s="90"/>
      <c r="O5" s="90"/>
      <c r="P5" s="90"/>
      <c r="Q5" s="90"/>
      <c r="R5" s="90"/>
      <c r="S5" s="90"/>
      <c r="T5" s="90"/>
    </row>
    <row r="6" spans="1:20" ht="30" customHeight="1">
      <c r="A6" s="603" t="s">
        <v>346</v>
      </c>
      <c r="B6" s="604"/>
      <c r="C6" s="605"/>
    </row>
    <row r="7" spans="1:20" s="54" customFormat="1" ht="62.25" customHeight="1">
      <c r="A7" s="595" t="s">
        <v>347</v>
      </c>
      <c r="B7" s="596"/>
      <c r="C7" s="597"/>
    </row>
    <row r="8" spans="1:20" s="54" customFormat="1" ht="84" customHeight="1">
      <c r="A8" s="595" t="s">
        <v>348</v>
      </c>
      <c r="B8" s="596"/>
      <c r="C8" s="597"/>
    </row>
    <row r="9" spans="1:20" s="54" customFormat="1" ht="70.5" customHeight="1">
      <c r="A9" s="595" t="s">
        <v>349</v>
      </c>
      <c r="B9" s="596"/>
      <c r="C9" s="597"/>
    </row>
    <row r="10" spans="1:20" s="54" customFormat="1" ht="19.5" customHeight="1">
      <c r="A10" s="598" t="s">
        <v>350</v>
      </c>
      <c r="B10" s="596"/>
      <c r="C10" s="597"/>
    </row>
    <row r="11" spans="1:20" s="54" customFormat="1" ht="57.75" customHeight="1">
      <c r="A11" s="598" t="s">
        <v>351</v>
      </c>
      <c r="B11" s="596"/>
      <c r="C11" s="597"/>
    </row>
    <row r="12" spans="1:20" s="54" customFormat="1" ht="102" customHeight="1">
      <c r="A12" s="602" t="s">
        <v>352</v>
      </c>
      <c r="B12" s="600"/>
      <c r="C12" s="601"/>
    </row>
    <row r="13" spans="1:20" s="54" customFormat="1" ht="108" customHeight="1">
      <c r="A13" s="598" t="s">
        <v>353</v>
      </c>
      <c r="B13" s="596"/>
      <c r="C13" s="597"/>
    </row>
    <row r="14" spans="1:20" s="54" customFormat="1" ht="45.75" customHeight="1">
      <c r="A14" s="598" t="s">
        <v>354</v>
      </c>
      <c r="B14" s="596"/>
      <c r="C14" s="597"/>
    </row>
    <row r="15" spans="1:20" s="54" customFormat="1" ht="79.5" customHeight="1">
      <c r="A15" s="598" t="s">
        <v>355</v>
      </c>
      <c r="B15" s="596"/>
      <c r="C15" s="597"/>
    </row>
    <row r="16" spans="1:20" s="54" customFormat="1" ht="67.5" customHeight="1">
      <c r="A16" s="598" t="s">
        <v>356</v>
      </c>
      <c r="B16" s="596"/>
      <c r="C16" s="597"/>
    </row>
    <row r="17" spans="1:3" s="54" customFormat="1" ht="19.5" customHeight="1">
      <c r="A17" s="598" t="s">
        <v>357</v>
      </c>
      <c r="B17" s="596"/>
      <c r="C17" s="597"/>
    </row>
    <row r="18" spans="1:3" s="54" customFormat="1" ht="57" customHeight="1">
      <c r="A18" s="598" t="s">
        <v>358</v>
      </c>
      <c r="B18" s="596"/>
      <c r="C18" s="597"/>
    </row>
    <row r="19" spans="1:3" s="54" customFormat="1" ht="66.75" customHeight="1">
      <c r="A19" s="599" t="s">
        <v>359</v>
      </c>
      <c r="B19" s="600"/>
      <c r="C19" s="601"/>
    </row>
    <row r="20" spans="1:3" s="54" customFormat="1" ht="94.2" customHeight="1">
      <c r="A20" s="595" t="s">
        <v>360</v>
      </c>
      <c r="B20" s="596"/>
      <c r="C20" s="597"/>
    </row>
    <row r="21" spans="1:3" s="54" customFormat="1" ht="54.75" customHeight="1">
      <c r="A21" s="595" t="s">
        <v>361</v>
      </c>
      <c r="B21" s="596"/>
      <c r="C21" s="597"/>
    </row>
    <row r="22" spans="1:3" s="54" customFormat="1" ht="23.4" customHeight="1">
      <c r="A22" s="598" t="s">
        <v>362</v>
      </c>
      <c r="B22" s="596"/>
      <c r="C22" s="597"/>
    </row>
    <row r="23" spans="1:3" s="54" customFormat="1" ht="47.4" customHeight="1">
      <c r="A23" s="598" t="s">
        <v>363</v>
      </c>
      <c r="B23" s="596"/>
      <c r="C23" s="597"/>
    </row>
    <row r="24" spans="1:3" s="54" customFormat="1" ht="48.6" customHeight="1">
      <c r="A24" s="598" t="s">
        <v>364</v>
      </c>
      <c r="B24" s="596"/>
      <c r="C24" s="597"/>
    </row>
    <row r="25" spans="1:3" s="54" customFormat="1" ht="15" customHeight="1">
      <c r="A25" s="592"/>
      <c r="B25" s="593"/>
      <c r="C25" s="594"/>
    </row>
    <row r="27" spans="1:3">
      <c r="A27" s="35"/>
      <c r="B27" s="35"/>
      <c r="C27" s="7"/>
    </row>
    <row r="28" spans="1:3">
      <c r="A28" s="36"/>
      <c r="B28" s="36"/>
      <c r="C28" s="10"/>
    </row>
  </sheetData>
  <mergeCells count="24">
    <mergeCell ref="A10:C10"/>
    <mergeCell ref="A1:C1"/>
    <mergeCell ref="A3:C3"/>
    <mergeCell ref="A4:C4"/>
    <mergeCell ref="A5:C5"/>
    <mergeCell ref="A6:C6"/>
    <mergeCell ref="A7:C7"/>
    <mergeCell ref="A8:C8"/>
    <mergeCell ref="A9:C9"/>
    <mergeCell ref="A19:C19"/>
    <mergeCell ref="A11:C11"/>
    <mergeCell ref="A12:C12"/>
    <mergeCell ref="A13:C13"/>
    <mergeCell ref="A14:C14"/>
    <mergeCell ref="A15:C15"/>
    <mergeCell ref="A16:C16"/>
    <mergeCell ref="A17:C17"/>
    <mergeCell ref="A18:C18"/>
    <mergeCell ref="A25:C25"/>
    <mergeCell ref="A20:C20"/>
    <mergeCell ref="A21:C21"/>
    <mergeCell ref="A22:C22"/>
    <mergeCell ref="A23:C23"/>
    <mergeCell ref="A24:C2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3"/>
  <sheetViews>
    <sheetView showGridLines="0" zoomScale="80" zoomScaleNormal="80" zoomScaleSheetLayoutView="70" workbookViewId="0">
      <selection activeCell="A17" sqref="A17"/>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77"/>
      <c r="E3" s="177"/>
      <c r="F3" s="177"/>
      <c r="G3" s="177"/>
      <c r="H3" s="177"/>
      <c r="I3" s="177"/>
      <c r="J3" s="177"/>
      <c r="K3" s="177"/>
      <c r="L3" s="177"/>
      <c r="M3" s="177"/>
      <c r="N3" s="177"/>
      <c r="O3" s="177"/>
      <c r="P3" s="177"/>
      <c r="Q3" s="177"/>
      <c r="R3" s="177"/>
      <c r="S3" s="177"/>
      <c r="T3" s="177"/>
    </row>
    <row r="4" spans="1:20" s="162" customFormat="1" ht="20.100000000000001" customHeight="1">
      <c r="A4" s="615" t="s">
        <v>345</v>
      </c>
      <c r="B4" s="616"/>
      <c r="C4" s="617"/>
      <c r="D4" s="177"/>
      <c r="E4" s="177"/>
      <c r="F4" s="177"/>
      <c r="G4" s="177"/>
      <c r="H4" s="177"/>
      <c r="I4" s="177"/>
      <c r="J4" s="177"/>
      <c r="K4" s="177"/>
      <c r="L4" s="177"/>
      <c r="M4" s="177"/>
      <c r="N4" s="177"/>
      <c r="O4" s="177"/>
      <c r="P4" s="177"/>
      <c r="Q4" s="177"/>
      <c r="R4" s="177"/>
      <c r="S4" s="177"/>
      <c r="T4" s="177"/>
    </row>
    <row r="5" spans="1:20" s="162" customFormat="1" ht="33.75" customHeight="1">
      <c r="A5" s="615" t="s">
        <v>914</v>
      </c>
      <c r="B5" s="616"/>
      <c r="C5" s="617"/>
      <c r="D5" s="177"/>
      <c r="E5" s="177"/>
      <c r="F5" s="177"/>
      <c r="G5" s="177"/>
      <c r="H5" s="177"/>
      <c r="I5" s="177"/>
      <c r="J5" s="177"/>
      <c r="K5" s="177"/>
      <c r="L5" s="177"/>
      <c r="M5" s="177"/>
      <c r="N5" s="177"/>
      <c r="O5" s="177"/>
      <c r="P5" s="177"/>
      <c r="Q5" s="177"/>
      <c r="R5" s="177"/>
      <c r="S5" s="177"/>
      <c r="T5" s="177"/>
    </row>
    <row r="6" spans="1:20" ht="30" customHeight="1">
      <c r="A6" s="618" t="s">
        <v>346</v>
      </c>
      <c r="B6" s="619"/>
      <c r="C6" s="620"/>
      <c r="D6" s="177"/>
    </row>
    <row r="7" spans="1:20" s="167" customFormat="1" ht="15" customHeight="1">
      <c r="A7" s="164"/>
      <c r="B7" s="165"/>
      <c r="C7" s="477"/>
    </row>
    <row r="8" spans="1:20" s="167" customFormat="1" ht="45" customHeight="1">
      <c r="A8" s="609" t="s">
        <v>916</v>
      </c>
      <c r="B8" s="610"/>
      <c r="C8" s="611"/>
    </row>
    <row r="9" spans="1:20" s="167" customFormat="1" ht="54.75" customHeight="1">
      <c r="A9" s="609" t="s">
        <v>915</v>
      </c>
      <c r="B9" s="610"/>
      <c r="C9" s="611"/>
    </row>
    <row r="10" spans="1:20" s="167" customFormat="1" ht="15" customHeight="1">
      <c r="A10" s="606"/>
      <c r="B10" s="607"/>
      <c r="C10" s="608"/>
    </row>
    <row r="12" spans="1:20">
      <c r="A12" s="168"/>
      <c r="B12" s="168"/>
      <c r="C12" s="169"/>
    </row>
    <row r="13" spans="1:20">
      <c r="A13" s="170"/>
      <c r="B13" s="170"/>
      <c r="C13" s="171"/>
    </row>
  </sheetData>
  <mergeCells count="8">
    <mergeCell ref="A10:C10"/>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9"/>
  <sheetViews>
    <sheetView showGridLines="0" zoomScale="80" zoomScaleNormal="80" zoomScaleSheetLayoutView="70" workbookViewId="0">
      <selection activeCell="C19" sqref="C19"/>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396</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c r="D6" s="177"/>
    </row>
    <row r="7" spans="1:20" s="167" customFormat="1" ht="15" customHeight="1">
      <c r="A7" s="164"/>
      <c r="B7" s="165"/>
      <c r="C7" s="166"/>
    </row>
    <row r="8" spans="1:20" s="167" customFormat="1" ht="59.25" customHeight="1">
      <c r="A8" s="621" t="s">
        <v>374</v>
      </c>
      <c r="B8" s="622"/>
      <c r="C8" s="623"/>
    </row>
    <row r="9" spans="1:20" s="167" customFormat="1" ht="15" customHeight="1">
      <c r="A9" s="627"/>
      <c r="B9" s="622"/>
      <c r="C9" s="623"/>
    </row>
    <row r="10" spans="1:20" s="167" customFormat="1" ht="40.5" customHeight="1">
      <c r="A10" s="621" t="s">
        <v>372</v>
      </c>
      <c r="B10" s="622"/>
      <c r="C10" s="623"/>
    </row>
    <row r="11" spans="1:20" s="167" customFormat="1" ht="15" customHeight="1">
      <c r="A11" s="627"/>
      <c r="B11" s="622"/>
      <c r="C11" s="623"/>
    </row>
    <row r="12" spans="1:20" s="167" customFormat="1" ht="54.75" customHeight="1">
      <c r="A12" s="621" t="s">
        <v>373</v>
      </c>
      <c r="B12" s="622"/>
      <c r="C12" s="623"/>
    </row>
    <row r="13" spans="1:20" s="167" customFormat="1" ht="15" customHeight="1">
      <c r="A13" s="624"/>
      <c r="B13" s="625"/>
      <c r="C13" s="626"/>
    </row>
    <row r="14" spans="1:20" s="167" customFormat="1" ht="45.75" customHeight="1">
      <c r="A14" s="628" t="s">
        <v>371</v>
      </c>
      <c r="B14" s="622"/>
      <c r="C14" s="623"/>
    </row>
    <row r="15" spans="1:20" s="167" customFormat="1" ht="15" customHeight="1">
      <c r="A15" s="624"/>
      <c r="B15" s="625"/>
      <c r="C15" s="626"/>
    </row>
    <row r="16" spans="1:20" s="167" customFormat="1" ht="15" customHeight="1">
      <c r="A16" s="606"/>
      <c r="B16" s="607"/>
      <c r="C16" s="608"/>
    </row>
    <row r="18" spans="1:3">
      <c r="A18" s="168"/>
      <c r="B18" s="168"/>
      <c r="C18" s="169"/>
    </row>
    <row r="19" spans="1:3">
      <c r="A19" s="170"/>
      <c r="B19" s="170"/>
      <c r="C19" s="171"/>
    </row>
  </sheetData>
  <mergeCells count="14">
    <mergeCell ref="A16:C16"/>
    <mergeCell ref="A15:C15"/>
    <mergeCell ref="A9:C9"/>
    <mergeCell ref="A10:C10"/>
    <mergeCell ref="A11:C11"/>
    <mergeCell ref="A12:C12"/>
    <mergeCell ref="A13:C13"/>
    <mergeCell ref="A14:C14"/>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31"/>
  <sheetViews>
    <sheetView showGridLines="0" zoomScale="70" zoomScaleNormal="70" workbookViewId="0">
      <selection activeCell="A28" sqref="A28"/>
    </sheetView>
  </sheetViews>
  <sheetFormatPr baseColWidth="10" defaultColWidth="11.44140625" defaultRowHeight="13.8"/>
  <cols>
    <col min="1" max="1" width="13.109375" style="1" customWidth="1"/>
    <col min="2" max="2" width="14.33203125" style="1" customWidth="1"/>
    <col min="3" max="3" width="13" style="1" customWidth="1"/>
    <col min="4" max="5" width="12.5546875" style="1" customWidth="1"/>
    <col min="6" max="6" width="11.88671875" style="1" customWidth="1"/>
    <col min="7" max="7" width="11" style="1" customWidth="1"/>
    <col min="8" max="8" width="6.5546875" style="1" customWidth="1"/>
    <col min="9" max="9" width="68.6640625" style="1" customWidth="1"/>
    <col min="10" max="16384" width="11.44140625" style="1"/>
  </cols>
  <sheetData>
    <row r="1" spans="1:10" ht="35.1" customHeight="1">
      <c r="A1" s="521" t="s">
        <v>90</v>
      </c>
      <c r="B1" s="522"/>
      <c r="C1" s="522"/>
      <c r="D1" s="522"/>
      <c r="E1" s="522"/>
      <c r="F1" s="522"/>
      <c r="G1" s="522"/>
      <c r="H1" s="522"/>
      <c r="I1" s="523"/>
    </row>
    <row r="2" spans="1:10" ht="6.75" customHeight="1"/>
    <row r="3" spans="1:10" ht="17.25" customHeight="1">
      <c r="A3" s="518" t="s">
        <v>301</v>
      </c>
      <c r="B3" s="519"/>
      <c r="C3" s="519"/>
      <c r="D3" s="519"/>
      <c r="E3" s="519"/>
      <c r="F3" s="519"/>
      <c r="G3" s="519"/>
      <c r="H3" s="519"/>
      <c r="I3" s="520"/>
    </row>
    <row r="4" spans="1:10" ht="17.25" customHeight="1">
      <c r="A4" s="518" t="s">
        <v>302</v>
      </c>
      <c r="B4" s="519"/>
      <c r="C4" s="519"/>
      <c r="D4" s="519"/>
      <c r="E4" s="519"/>
      <c r="F4" s="519"/>
      <c r="G4" s="519"/>
      <c r="H4" s="519"/>
      <c r="I4" s="520"/>
    </row>
    <row r="5" spans="1:10" ht="25.5" customHeight="1">
      <c r="A5" s="516" t="s">
        <v>30</v>
      </c>
      <c r="B5" s="528" t="s">
        <v>104</v>
      </c>
      <c r="C5" s="530"/>
      <c r="D5" s="530"/>
      <c r="E5" s="529"/>
      <c r="F5" s="528" t="s">
        <v>95</v>
      </c>
      <c r="G5" s="529"/>
      <c r="H5" s="524" t="s">
        <v>149</v>
      </c>
      <c r="I5" s="525"/>
      <c r="J5" s="2"/>
    </row>
    <row r="6" spans="1:10" ht="25.5" customHeight="1">
      <c r="A6" s="517"/>
      <c r="B6" s="112" t="s">
        <v>148</v>
      </c>
      <c r="C6" s="113" t="s">
        <v>41</v>
      </c>
      <c r="D6" s="113" t="s">
        <v>42</v>
      </c>
      <c r="E6" s="113" t="s">
        <v>110</v>
      </c>
      <c r="F6" s="113" t="s">
        <v>111</v>
      </c>
      <c r="G6" s="113" t="s">
        <v>112</v>
      </c>
      <c r="H6" s="526" t="s">
        <v>82</v>
      </c>
      <c r="I6" s="527"/>
      <c r="J6" s="3"/>
    </row>
    <row r="7" spans="1:10" s="88" customFormat="1" ht="12.75" customHeight="1">
      <c r="A7" s="49"/>
      <c r="B7" s="49"/>
      <c r="C7" s="49"/>
      <c r="D7" s="49"/>
      <c r="E7" s="49"/>
      <c r="F7" s="49"/>
      <c r="G7" s="49"/>
      <c r="H7" s="87"/>
      <c r="I7" s="64"/>
    </row>
    <row r="8" spans="1:10" s="88" customFormat="1" ht="18.899999999999999" customHeight="1">
      <c r="A8" s="58"/>
      <c r="B8" s="59"/>
      <c r="C8" s="59"/>
      <c r="D8" s="59"/>
      <c r="E8" s="59"/>
      <c r="F8" s="60"/>
      <c r="G8" s="59"/>
      <c r="H8" s="82"/>
      <c r="I8" s="61"/>
    </row>
    <row r="9" spans="1:10" s="88" customFormat="1" ht="18.899999999999999" customHeight="1">
      <c r="A9" s="58"/>
      <c r="B9" s="59"/>
      <c r="C9" s="59"/>
      <c r="D9" s="59"/>
      <c r="E9" s="59"/>
      <c r="F9" s="60"/>
      <c r="G9" s="59"/>
      <c r="H9" s="82"/>
      <c r="I9" s="61"/>
    </row>
    <row r="10" spans="1:10" s="88" customFormat="1" ht="18.899999999999999" customHeight="1">
      <c r="A10" s="62"/>
      <c r="B10" s="63"/>
      <c r="C10" s="63"/>
      <c r="D10" s="63"/>
      <c r="E10" s="63"/>
      <c r="F10" s="63"/>
      <c r="G10" s="63"/>
      <c r="H10" s="83"/>
      <c r="I10" s="64"/>
    </row>
    <row r="11" spans="1:10" s="88" customFormat="1" ht="18.899999999999999" customHeight="1">
      <c r="A11" s="65"/>
      <c r="B11" s="66"/>
      <c r="C11" s="66"/>
      <c r="D11" s="66"/>
      <c r="E11" s="66"/>
      <c r="F11" s="66"/>
      <c r="G11" s="66"/>
      <c r="H11" s="84"/>
      <c r="I11" s="67"/>
    </row>
    <row r="12" spans="1:10" s="88" customFormat="1" ht="18.899999999999999" customHeight="1">
      <c r="A12" s="58"/>
      <c r="B12" s="59"/>
      <c r="C12" s="59"/>
      <c r="D12" s="59"/>
      <c r="E12" s="59"/>
      <c r="F12" s="59"/>
      <c r="G12" s="59"/>
      <c r="H12" s="85"/>
      <c r="I12" s="64"/>
    </row>
    <row r="13" spans="1:10" s="88" customFormat="1" ht="18.899999999999999" customHeight="1">
      <c r="A13" s="65"/>
      <c r="B13" s="66"/>
      <c r="C13" s="66"/>
      <c r="D13" s="66"/>
      <c r="E13" s="66"/>
      <c r="F13" s="66"/>
      <c r="G13" s="66"/>
      <c r="H13" s="84"/>
      <c r="I13" s="67"/>
    </row>
    <row r="14" spans="1:10" s="88" customFormat="1" ht="18.899999999999999" customHeight="1">
      <c r="A14" s="58"/>
      <c r="B14" s="59"/>
      <c r="C14" s="59"/>
      <c r="D14" s="59"/>
      <c r="E14" s="59"/>
      <c r="F14" s="59"/>
      <c r="G14" s="59"/>
      <c r="H14" s="85"/>
      <c r="I14" s="64"/>
    </row>
    <row r="15" spans="1:10" s="88" customFormat="1" ht="18.899999999999999" customHeight="1">
      <c r="A15" s="65"/>
      <c r="B15" s="66"/>
      <c r="C15" s="66"/>
      <c r="D15" s="66"/>
      <c r="E15" s="66"/>
      <c r="F15" s="66"/>
      <c r="G15" s="66"/>
      <c r="H15" s="84"/>
      <c r="I15" s="67"/>
    </row>
    <row r="16" spans="1:10" s="88" customFormat="1" ht="18.899999999999999" customHeight="1">
      <c r="A16" s="58"/>
      <c r="B16" s="59"/>
      <c r="C16" s="59"/>
      <c r="D16" s="59"/>
      <c r="E16" s="59"/>
      <c r="F16" s="59"/>
      <c r="G16" s="59"/>
      <c r="H16" s="85"/>
      <c r="I16" s="64"/>
    </row>
    <row r="17" spans="1:9" s="88" customFormat="1" ht="18.899999999999999" customHeight="1">
      <c r="A17" s="65"/>
      <c r="B17" s="66"/>
      <c r="C17" s="66"/>
      <c r="D17" s="66"/>
      <c r="E17" s="66"/>
      <c r="F17" s="66"/>
      <c r="G17" s="66"/>
      <c r="H17" s="84"/>
      <c r="I17" s="67"/>
    </row>
    <row r="18" spans="1:9" s="88" customFormat="1" ht="18.899999999999999" customHeight="1">
      <c r="A18" s="58"/>
      <c r="B18" s="59"/>
      <c r="C18" s="59"/>
      <c r="D18" s="59"/>
      <c r="E18" s="59"/>
      <c r="F18" s="59"/>
      <c r="G18" s="59"/>
      <c r="H18" s="85"/>
      <c r="I18" s="64"/>
    </row>
    <row r="19" spans="1:9" s="88" customFormat="1" ht="18.899999999999999" customHeight="1">
      <c r="A19" s="65"/>
      <c r="B19" s="66"/>
      <c r="C19" s="66"/>
      <c r="D19" s="66"/>
      <c r="E19" s="66"/>
      <c r="F19" s="66"/>
      <c r="G19" s="66"/>
      <c r="H19" s="84"/>
      <c r="I19" s="67"/>
    </row>
    <row r="20" spans="1:9" s="88" customFormat="1" ht="18.899999999999999" customHeight="1">
      <c r="A20" s="58"/>
      <c r="B20" s="59"/>
      <c r="C20" s="59"/>
      <c r="D20" s="59"/>
      <c r="E20" s="59"/>
      <c r="F20" s="59"/>
      <c r="G20" s="59"/>
      <c r="H20" s="85"/>
      <c r="I20" s="64"/>
    </row>
    <row r="21" spans="1:9" s="88" customFormat="1" ht="18.899999999999999" customHeight="1">
      <c r="A21" s="65"/>
      <c r="B21" s="66"/>
      <c r="C21" s="66"/>
      <c r="D21" s="66"/>
      <c r="E21" s="66"/>
      <c r="F21" s="66"/>
      <c r="G21" s="66"/>
      <c r="H21" s="84"/>
      <c r="I21" s="67"/>
    </row>
    <row r="22" spans="1:9" s="88" customFormat="1" ht="18.899999999999999" customHeight="1">
      <c r="A22" s="62"/>
      <c r="B22" s="63"/>
      <c r="C22" s="63"/>
      <c r="D22" s="63"/>
      <c r="E22" s="63"/>
      <c r="F22" s="63"/>
      <c r="G22" s="63"/>
      <c r="H22" s="83"/>
      <c r="I22" s="64"/>
    </row>
    <row r="23" spans="1:9" s="88" customFormat="1" ht="18.899999999999999" customHeight="1">
      <c r="A23" s="65"/>
      <c r="B23" s="66"/>
      <c r="C23" s="66"/>
      <c r="D23" s="66"/>
      <c r="E23" s="66"/>
      <c r="F23" s="66"/>
      <c r="G23" s="66"/>
      <c r="H23" s="84"/>
      <c r="I23" s="67"/>
    </row>
    <row r="24" spans="1:9" s="88" customFormat="1" ht="18.899999999999999" customHeight="1">
      <c r="A24" s="58"/>
      <c r="B24" s="59"/>
      <c r="C24" s="59"/>
      <c r="D24" s="59"/>
      <c r="E24" s="59"/>
      <c r="F24" s="59"/>
      <c r="G24" s="59"/>
      <c r="H24" s="85"/>
      <c r="I24" s="64"/>
    </row>
    <row r="25" spans="1:9" s="88" customFormat="1" ht="18.899999999999999" customHeight="1">
      <c r="A25" s="65"/>
      <c r="B25" s="66"/>
      <c r="C25" s="66"/>
      <c r="D25" s="66"/>
      <c r="E25" s="66"/>
      <c r="F25" s="66"/>
      <c r="G25" s="66"/>
      <c r="H25" s="84"/>
      <c r="I25" s="67"/>
    </row>
    <row r="26" spans="1:9" s="88" customFormat="1" ht="18.899999999999999" customHeight="1">
      <c r="A26" s="58"/>
      <c r="B26" s="59"/>
      <c r="C26" s="59"/>
      <c r="D26" s="59"/>
      <c r="E26" s="59"/>
      <c r="F26" s="59"/>
      <c r="G26" s="59"/>
      <c r="H26" s="85"/>
      <c r="I26" s="64"/>
    </row>
    <row r="27" spans="1:9" s="88" customFormat="1" ht="18.899999999999999" customHeight="1">
      <c r="A27" s="58"/>
      <c r="B27" s="59"/>
      <c r="C27" s="59"/>
      <c r="D27" s="59"/>
      <c r="E27" s="59"/>
      <c r="F27" s="59"/>
      <c r="G27" s="59"/>
      <c r="H27" s="85"/>
      <c r="I27" s="67"/>
    </row>
    <row r="28" spans="1:9" s="88" customFormat="1" ht="24.75" customHeight="1">
      <c r="A28" s="4" t="s">
        <v>300</v>
      </c>
      <c r="B28" s="68"/>
      <c r="C28" s="69"/>
      <c r="D28" s="69"/>
      <c r="E28" s="69"/>
      <c r="F28" s="69"/>
      <c r="G28" s="69"/>
      <c r="H28" s="86"/>
      <c r="I28" s="70"/>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8:D8" numberStoredAsText="1"/>
  </ignoredErrors>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5"/>
  <sheetViews>
    <sheetView showGridLines="0" zoomScale="80" zoomScaleNormal="80" zoomScaleSheetLayoutView="70" workbookViewId="0">
      <selection activeCell="C26" sqref="C26"/>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1" t="s">
        <v>97</v>
      </c>
      <c r="B1" s="522"/>
      <c r="C1" s="523"/>
    </row>
    <row r="2" spans="1:20" ht="6" customHeight="1">
      <c r="C2" s="89"/>
    </row>
    <row r="3" spans="1:20" s="89" customFormat="1" ht="20.100000000000001" customHeight="1">
      <c r="A3" s="518" t="s">
        <v>344</v>
      </c>
      <c r="B3" s="519"/>
      <c r="C3" s="520"/>
      <c r="D3" s="90"/>
      <c r="E3" s="90"/>
      <c r="F3" s="90"/>
      <c r="G3" s="90"/>
      <c r="H3" s="90"/>
      <c r="I3" s="90"/>
      <c r="J3" s="90"/>
      <c r="K3" s="90"/>
      <c r="L3" s="90"/>
      <c r="M3" s="90"/>
      <c r="N3" s="90"/>
      <c r="O3" s="90"/>
      <c r="P3" s="90"/>
      <c r="Q3" s="90"/>
      <c r="R3" s="90"/>
      <c r="S3" s="90"/>
      <c r="T3" s="90"/>
    </row>
    <row r="4" spans="1:20" s="89" customFormat="1" ht="20.100000000000001" customHeight="1">
      <c r="A4" s="518" t="s">
        <v>345</v>
      </c>
      <c r="B4" s="519"/>
      <c r="C4" s="520"/>
      <c r="D4" s="90"/>
      <c r="E4" s="90"/>
      <c r="F4" s="90"/>
      <c r="G4" s="90"/>
      <c r="H4" s="90"/>
      <c r="I4" s="90"/>
      <c r="J4" s="90"/>
      <c r="K4" s="90"/>
      <c r="L4" s="90"/>
      <c r="M4" s="90"/>
      <c r="N4" s="90"/>
      <c r="O4" s="90"/>
      <c r="P4" s="90"/>
      <c r="Q4" s="90"/>
      <c r="R4" s="90"/>
      <c r="S4" s="90"/>
      <c r="T4" s="90"/>
    </row>
    <row r="5" spans="1:20" s="89" customFormat="1" ht="33.75" customHeight="1">
      <c r="A5" s="518" t="s">
        <v>367</v>
      </c>
      <c r="B5" s="519"/>
      <c r="C5" s="520"/>
      <c r="D5" s="90"/>
      <c r="E5" s="90"/>
      <c r="F5" s="90"/>
      <c r="G5" s="90"/>
      <c r="H5" s="90"/>
      <c r="I5" s="90"/>
      <c r="J5" s="90"/>
      <c r="K5" s="90"/>
      <c r="L5" s="90"/>
      <c r="M5" s="90"/>
      <c r="N5" s="90"/>
      <c r="O5" s="90"/>
      <c r="P5" s="90"/>
      <c r="Q5" s="90"/>
      <c r="R5" s="90"/>
      <c r="S5" s="90"/>
      <c r="T5" s="90"/>
    </row>
    <row r="6" spans="1:20" ht="30" customHeight="1">
      <c r="A6" s="603" t="s">
        <v>346</v>
      </c>
      <c r="B6" s="604"/>
      <c r="C6" s="605"/>
    </row>
    <row r="7" spans="1:20" s="54" customFormat="1" ht="15" customHeight="1">
      <c r="A7" s="102"/>
      <c r="B7" s="81"/>
      <c r="C7" s="155"/>
    </row>
    <row r="8" spans="1:20" s="54" customFormat="1" ht="38.4" customHeight="1">
      <c r="A8" s="595" t="s">
        <v>366</v>
      </c>
      <c r="B8" s="629"/>
      <c r="C8" s="630"/>
    </row>
    <row r="9" spans="1:20" s="54" customFormat="1" ht="15" customHeight="1">
      <c r="A9" s="631"/>
      <c r="B9" s="596"/>
      <c r="C9" s="597"/>
    </row>
    <row r="10" spans="1:20" s="54" customFormat="1" ht="40.5" customHeight="1">
      <c r="A10" s="595"/>
      <c r="B10" s="596"/>
      <c r="C10" s="597"/>
    </row>
    <row r="11" spans="1:20" s="54" customFormat="1" ht="15" customHeight="1">
      <c r="A11" s="631"/>
      <c r="B11" s="596"/>
      <c r="C11" s="597"/>
    </row>
    <row r="12" spans="1:20" s="54" customFormat="1" ht="15" customHeight="1">
      <c r="A12" s="592"/>
      <c r="B12" s="593"/>
      <c r="C12" s="594"/>
    </row>
    <row r="14" spans="1:20">
      <c r="A14" s="35"/>
      <c r="B14" s="35"/>
      <c r="C14" s="7"/>
    </row>
    <row r="15" spans="1:20">
      <c r="A15" s="36"/>
      <c r="B15" s="36"/>
      <c r="C15" s="10"/>
    </row>
  </sheetData>
  <mergeCells count="10">
    <mergeCell ref="A1:C1"/>
    <mergeCell ref="A3:C3"/>
    <mergeCell ref="A4:C4"/>
    <mergeCell ref="A5:C5"/>
    <mergeCell ref="A6:C6"/>
    <mergeCell ref="A8:C8"/>
    <mergeCell ref="A9:C9"/>
    <mergeCell ref="A10:C10"/>
    <mergeCell ref="A11:C11"/>
    <mergeCell ref="A12:C12"/>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5"/>
  <sheetViews>
    <sheetView showGridLines="0" zoomScale="80" zoomScaleNormal="80" zoomScaleSheetLayoutView="70" workbookViewId="0">
      <selection activeCell="A13" sqref="A11:O1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370</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36" customHeight="1">
      <c r="A8" s="621" t="s">
        <v>369</v>
      </c>
      <c r="B8" s="622"/>
      <c r="C8" s="623"/>
    </row>
    <row r="9" spans="1:20" s="167" customFormat="1" ht="15" customHeight="1">
      <c r="A9" s="627"/>
      <c r="B9" s="622"/>
      <c r="C9" s="623"/>
    </row>
    <row r="10" spans="1:20" s="167" customFormat="1" ht="40.5" customHeight="1">
      <c r="A10" s="621" t="s">
        <v>368</v>
      </c>
      <c r="B10" s="622"/>
      <c r="C10" s="623"/>
    </row>
    <row r="11" spans="1:20" s="167" customFormat="1" ht="15" customHeight="1">
      <c r="A11" s="627"/>
      <c r="B11" s="622"/>
      <c r="C11" s="623"/>
    </row>
    <row r="12" spans="1:20" s="167" customFormat="1" ht="15" customHeight="1">
      <c r="A12" s="606"/>
      <c r="B12" s="607"/>
      <c r="C12" s="608"/>
    </row>
    <row r="14" spans="1:20">
      <c r="A14" s="168"/>
      <c r="B14" s="168"/>
      <c r="C14" s="169"/>
    </row>
    <row r="15" spans="1:20">
      <c r="A15" s="170"/>
      <c r="B15" s="170"/>
      <c r="C15" s="171"/>
    </row>
  </sheetData>
  <mergeCells count="10">
    <mergeCell ref="A12:C12"/>
    <mergeCell ref="A9:C9"/>
    <mergeCell ref="A10:C10"/>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2"/>
  <sheetViews>
    <sheetView showGridLines="0" zoomScale="80" zoomScaleNormal="80" zoomScaleSheetLayoutView="70" workbookViewId="0">
      <selection activeCell="A13" sqref="A11:O1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375</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3.2" customHeight="1">
      <c r="A8" s="632" t="s">
        <v>376</v>
      </c>
      <c r="B8" s="625"/>
      <c r="C8" s="626"/>
    </row>
    <row r="9" spans="1:20" s="167" customFormat="1" ht="15" customHeight="1">
      <c r="A9" s="624"/>
      <c r="B9" s="625"/>
      <c r="C9" s="626"/>
    </row>
    <row r="10" spans="1:20" s="167" customFormat="1" ht="15" customHeight="1">
      <c r="A10" s="606"/>
      <c r="B10" s="607"/>
      <c r="C10" s="608"/>
    </row>
    <row r="12" spans="1:20">
      <c r="A12" s="168"/>
      <c r="B12" s="168"/>
      <c r="C12" s="169"/>
    </row>
  </sheetData>
  <mergeCells count="8">
    <mergeCell ref="A8:C8"/>
    <mergeCell ref="A9:C9"/>
    <mergeCell ref="A10:C10"/>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5"/>
  <sheetViews>
    <sheetView showGridLines="0" zoomScale="80" zoomScaleNormal="80" zoomScaleSheetLayoutView="70" workbookViewId="0">
      <selection activeCell="A13" sqref="A11:O1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58.5" customHeight="1">
      <c r="A5" s="615" t="s">
        <v>395</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5.599999999999994" customHeight="1">
      <c r="A8" s="633" t="s">
        <v>380</v>
      </c>
      <c r="B8" s="634"/>
      <c r="C8" s="635"/>
    </row>
    <row r="9" spans="1:20" s="167" customFormat="1" ht="15" customHeight="1">
      <c r="A9" s="624"/>
      <c r="B9" s="625"/>
      <c r="C9" s="626"/>
    </row>
    <row r="10" spans="1:20" s="167" customFormat="1" ht="15" customHeight="1">
      <c r="A10" s="624"/>
      <c r="B10" s="625"/>
      <c r="C10" s="626"/>
    </row>
    <row r="11" spans="1:20" s="167" customFormat="1" ht="15" customHeight="1">
      <c r="A11" s="624"/>
      <c r="B11" s="625"/>
      <c r="C11" s="626"/>
    </row>
    <row r="12" spans="1:20" s="167" customFormat="1" ht="15" customHeight="1">
      <c r="A12" s="606"/>
      <c r="B12" s="607"/>
      <c r="C12" s="608"/>
    </row>
    <row r="14" spans="1:20">
      <c r="A14" s="168"/>
      <c r="B14" s="168"/>
      <c r="C14" s="169"/>
    </row>
    <row r="15" spans="1:20">
      <c r="A15" s="170"/>
      <c r="B15" s="170"/>
      <c r="C15" s="171"/>
    </row>
  </sheetData>
  <mergeCells count="10">
    <mergeCell ref="A10:C10"/>
    <mergeCell ref="A11:C11"/>
    <mergeCell ref="A12:C12"/>
    <mergeCell ref="A1:C1"/>
    <mergeCell ref="A3:C3"/>
    <mergeCell ref="A4:C4"/>
    <mergeCell ref="A5:C5"/>
    <mergeCell ref="A6:C6"/>
    <mergeCell ref="A8:C8"/>
    <mergeCell ref="A9: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3"/>
  <sheetViews>
    <sheetView showGridLines="0" zoomScale="80" zoomScaleNormal="80" zoomScaleSheetLayoutView="70" workbookViewId="0">
      <selection activeCell="A13" sqref="A11:O1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42" customHeight="1">
      <c r="A5" s="615" t="s">
        <v>398</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9.2" customHeight="1">
      <c r="A8" s="633" t="s">
        <v>397</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3"/>
  <sheetViews>
    <sheetView showGridLines="0" zoomScale="80" zoomScaleNormal="80" zoomScaleSheetLayoutView="70" workbookViewId="0">
      <selection activeCell="C27" sqref="C27"/>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400</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6.95" customHeight="1">
      <c r="A8" s="633" t="s">
        <v>401</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3"/>
  <sheetViews>
    <sheetView showGridLines="0" zoomScale="80" zoomScaleNormal="80" zoomScaleSheetLayoutView="70" workbookViewId="0">
      <selection activeCell="A6" sqref="A6:C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77"/>
      <c r="E3" s="177"/>
      <c r="F3" s="177"/>
      <c r="G3" s="177"/>
      <c r="H3" s="177"/>
      <c r="I3" s="177"/>
      <c r="J3" s="177"/>
      <c r="K3" s="177"/>
      <c r="L3" s="177"/>
      <c r="M3" s="177"/>
      <c r="N3" s="177"/>
      <c r="O3" s="177"/>
      <c r="P3" s="177"/>
      <c r="Q3" s="177"/>
      <c r="R3" s="177"/>
      <c r="S3" s="177"/>
      <c r="T3" s="177"/>
    </row>
    <row r="4" spans="1:20" s="162" customFormat="1" ht="20.100000000000001" customHeight="1">
      <c r="A4" s="615" t="s">
        <v>345</v>
      </c>
      <c r="B4" s="616"/>
      <c r="C4" s="617"/>
      <c r="D4" s="177"/>
      <c r="E4" s="177"/>
      <c r="F4" s="177"/>
      <c r="G4" s="177"/>
      <c r="H4" s="177"/>
      <c r="I4" s="177"/>
      <c r="J4" s="177"/>
      <c r="K4" s="177"/>
      <c r="L4" s="177"/>
      <c r="M4" s="177"/>
      <c r="N4" s="177"/>
      <c r="O4" s="177"/>
      <c r="P4" s="177"/>
      <c r="Q4" s="177"/>
      <c r="R4" s="177"/>
      <c r="S4" s="177"/>
      <c r="T4" s="177"/>
    </row>
    <row r="5" spans="1:20" s="162" customFormat="1" ht="33.75" customHeight="1">
      <c r="A5" s="615" t="s">
        <v>913</v>
      </c>
      <c r="B5" s="616"/>
      <c r="C5" s="617"/>
      <c r="D5" s="177"/>
      <c r="E5" s="177"/>
      <c r="F5" s="177"/>
      <c r="G5" s="177"/>
      <c r="H5" s="177"/>
      <c r="I5" s="177"/>
      <c r="J5" s="177"/>
      <c r="K5" s="177"/>
      <c r="L5" s="177"/>
      <c r="M5" s="177"/>
      <c r="N5" s="177"/>
      <c r="O5" s="177"/>
      <c r="P5" s="177"/>
      <c r="Q5" s="177"/>
      <c r="R5" s="177"/>
      <c r="S5" s="177"/>
      <c r="T5" s="177"/>
    </row>
    <row r="6" spans="1:20" ht="30" customHeight="1">
      <c r="A6" s="618" t="s">
        <v>346</v>
      </c>
      <c r="B6" s="619"/>
      <c r="C6" s="620"/>
    </row>
    <row r="7" spans="1:20" s="167" customFormat="1" ht="15" customHeight="1">
      <c r="A7" s="164"/>
      <c r="B7" s="165"/>
      <c r="C7" s="477"/>
    </row>
    <row r="8" spans="1:20" s="167" customFormat="1" ht="76.95" customHeight="1">
      <c r="A8" s="633" t="s">
        <v>399</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3"/>
  <sheetViews>
    <sheetView showGridLines="0" zoomScale="80" zoomScaleNormal="80" zoomScaleSheetLayoutView="70" workbookViewId="0">
      <selection activeCell="A5" sqref="A5:C5"/>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36" t="s">
        <v>377</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4.400000000000006" customHeight="1">
      <c r="A8" s="633" t="s">
        <v>399</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3"/>
  <sheetViews>
    <sheetView showGridLines="0" zoomScale="80" zoomScaleNormal="80" zoomScaleSheetLayoutView="70" workbookViewId="0">
      <selection activeCell="C23" sqref="C23"/>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402</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76.95" customHeight="1">
      <c r="A8" s="633" t="s">
        <v>399</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10:C10"/>
    <mergeCell ref="A1:C1"/>
    <mergeCell ref="A3:C3"/>
    <mergeCell ref="A4:C4"/>
    <mergeCell ref="A5:C5"/>
    <mergeCell ref="A6:C6"/>
    <mergeCell ref="A8:C8"/>
    <mergeCell ref="A9: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3"/>
  <sheetViews>
    <sheetView showGridLines="0" zoomScale="80" zoomScaleNormal="80" zoomScaleSheetLayoutView="70" workbookViewId="0">
      <selection activeCell="E8" sqref="E8"/>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77"/>
      <c r="E3" s="177"/>
      <c r="F3" s="177"/>
      <c r="G3" s="177"/>
      <c r="H3" s="177"/>
      <c r="I3" s="177"/>
      <c r="J3" s="177"/>
      <c r="K3" s="177"/>
      <c r="L3" s="177"/>
      <c r="M3" s="177"/>
      <c r="N3" s="177"/>
      <c r="O3" s="177"/>
      <c r="P3" s="177"/>
      <c r="Q3" s="177"/>
      <c r="R3" s="177"/>
      <c r="S3" s="177"/>
      <c r="T3" s="177"/>
    </row>
    <row r="4" spans="1:20" s="162" customFormat="1" ht="20.100000000000001" customHeight="1">
      <c r="A4" s="615" t="s">
        <v>345</v>
      </c>
      <c r="B4" s="616"/>
      <c r="C4" s="617"/>
      <c r="D4" s="177"/>
      <c r="E4" s="177"/>
      <c r="F4" s="177"/>
      <c r="G4" s="177"/>
      <c r="H4" s="177"/>
      <c r="I4" s="177"/>
      <c r="J4" s="177"/>
      <c r="K4" s="177"/>
      <c r="L4" s="177"/>
      <c r="M4" s="177"/>
      <c r="N4" s="177"/>
      <c r="O4" s="177"/>
      <c r="P4" s="177"/>
      <c r="Q4" s="177"/>
      <c r="R4" s="177"/>
      <c r="S4" s="177"/>
      <c r="T4" s="177"/>
    </row>
    <row r="5" spans="1:20" s="162" customFormat="1" ht="33.75" customHeight="1">
      <c r="A5" s="615" t="s">
        <v>912</v>
      </c>
      <c r="B5" s="616"/>
      <c r="C5" s="617"/>
      <c r="D5" s="177"/>
      <c r="E5" s="177"/>
      <c r="F5" s="177"/>
      <c r="G5" s="177"/>
      <c r="H5" s="177"/>
      <c r="I5" s="177"/>
      <c r="J5" s="177"/>
      <c r="K5" s="177"/>
      <c r="L5" s="177"/>
      <c r="M5" s="177"/>
      <c r="N5" s="177"/>
      <c r="O5" s="177"/>
      <c r="P5" s="177"/>
      <c r="Q5" s="177"/>
      <c r="R5" s="177"/>
      <c r="S5" s="177"/>
      <c r="T5" s="177"/>
    </row>
    <row r="6" spans="1:20" ht="30" customHeight="1">
      <c r="A6" s="618" t="s">
        <v>346</v>
      </c>
      <c r="B6" s="619"/>
      <c r="C6" s="620"/>
    </row>
    <row r="7" spans="1:20" s="167" customFormat="1" ht="15" customHeight="1">
      <c r="A7" s="164"/>
      <c r="B7" s="165"/>
      <c r="C7" s="477"/>
    </row>
    <row r="8" spans="1:20" s="167" customFormat="1" ht="76.95" customHeight="1">
      <c r="A8" s="633" t="s">
        <v>399</v>
      </c>
      <c r="B8" s="634"/>
      <c r="C8" s="635"/>
    </row>
    <row r="9" spans="1:20" s="167" customFormat="1" ht="15" customHeight="1">
      <c r="A9" s="624"/>
      <c r="B9" s="625"/>
      <c r="C9" s="626"/>
    </row>
    <row r="10" spans="1:20" s="167" customFormat="1" ht="15" customHeight="1">
      <c r="A10" s="606"/>
      <c r="B10" s="607"/>
      <c r="C10" s="608"/>
    </row>
    <row r="12" spans="1:20">
      <c r="A12" s="168"/>
      <c r="B12" s="168"/>
      <c r="C12" s="169"/>
    </row>
    <row r="13" spans="1:20">
      <c r="A13" s="170"/>
      <c r="B13" s="170"/>
      <c r="C13" s="171"/>
    </row>
  </sheetData>
  <mergeCells count="8">
    <mergeCell ref="A9:C9"/>
    <mergeCell ref="A10:C10"/>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180"/>
  <sheetViews>
    <sheetView showGridLines="0" topLeftCell="A79" zoomScaleSheetLayoutView="90" workbookViewId="0">
      <selection activeCell="A97" sqref="A96:Q97"/>
    </sheetView>
  </sheetViews>
  <sheetFormatPr baseColWidth="10" defaultColWidth="11.44140625" defaultRowHeight="13.8"/>
  <cols>
    <col min="1" max="1" width="3.88671875" style="1" customWidth="1"/>
    <col min="2" max="3" width="3.109375" style="1" customWidth="1"/>
    <col min="4" max="4" width="4" style="1" customWidth="1"/>
    <col min="5" max="5" width="6.33203125" style="1" customWidth="1"/>
    <col min="6" max="6" width="3.109375" style="1" customWidth="1"/>
    <col min="7" max="7" width="29.109375" style="1" customWidth="1"/>
    <col min="8" max="8" width="8" style="1" customWidth="1"/>
    <col min="9" max="9" width="12.5546875" style="1" customWidth="1"/>
    <col min="10" max="10" width="10.88671875" style="1" customWidth="1"/>
    <col min="11" max="11" width="8.88671875" style="135" customWidth="1"/>
    <col min="12" max="15" width="19" style="1" customWidth="1"/>
    <col min="16" max="16" width="9.109375" style="1" customWidth="1"/>
    <col min="17" max="17" width="11.44140625" style="1" customWidth="1"/>
    <col min="18" max="16384" width="11.44140625" style="1"/>
  </cols>
  <sheetData>
    <row r="1" spans="1:17" ht="35.1" customHeight="1">
      <c r="A1" s="521" t="s">
        <v>93</v>
      </c>
      <c r="B1" s="522"/>
      <c r="C1" s="522"/>
      <c r="D1" s="522"/>
      <c r="E1" s="522"/>
      <c r="F1" s="522"/>
      <c r="G1" s="522"/>
      <c r="H1" s="522"/>
      <c r="I1" s="522"/>
      <c r="J1" s="522"/>
      <c r="K1" s="533"/>
      <c r="L1" s="522"/>
      <c r="M1" s="522"/>
      <c r="N1" s="522"/>
      <c r="O1" s="522"/>
      <c r="P1" s="522"/>
      <c r="Q1" s="523"/>
    </row>
    <row r="2" spans="1:17" ht="6" customHeight="1">
      <c r="Q2" s="89"/>
    </row>
    <row r="3" spans="1:17" ht="20.100000000000001" customHeight="1">
      <c r="A3" s="518" t="s">
        <v>276</v>
      </c>
      <c r="B3" s="519"/>
      <c r="C3" s="519"/>
      <c r="D3" s="519"/>
      <c r="E3" s="519"/>
      <c r="F3" s="519"/>
      <c r="G3" s="519"/>
      <c r="H3" s="519"/>
      <c r="I3" s="519"/>
      <c r="J3" s="519"/>
      <c r="K3" s="534"/>
      <c r="L3" s="519"/>
      <c r="M3" s="519"/>
      <c r="N3" s="519"/>
      <c r="O3" s="519"/>
      <c r="P3" s="519"/>
      <c r="Q3" s="520"/>
    </row>
    <row r="4" spans="1:17" ht="20.100000000000001" customHeight="1">
      <c r="A4" s="518" t="s">
        <v>275</v>
      </c>
      <c r="B4" s="519"/>
      <c r="C4" s="519"/>
      <c r="D4" s="519"/>
      <c r="E4" s="519"/>
      <c r="F4" s="519"/>
      <c r="G4" s="519"/>
      <c r="H4" s="519"/>
      <c r="I4" s="519"/>
      <c r="J4" s="519"/>
      <c r="K4" s="534"/>
      <c r="L4" s="519"/>
      <c r="M4" s="519"/>
      <c r="N4" s="519"/>
      <c r="O4" s="519"/>
      <c r="P4" s="519"/>
      <c r="Q4" s="520"/>
    </row>
    <row r="5" spans="1:17" ht="15" customHeight="1">
      <c r="A5" s="516" t="s">
        <v>92</v>
      </c>
      <c r="B5" s="516" t="s">
        <v>40</v>
      </c>
      <c r="C5" s="516" t="s">
        <v>37</v>
      </c>
      <c r="D5" s="516" t="s">
        <v>38</v>
      </c>
      <c r="E5" s="516" t="s">
        <v>7</v>
      </c>
      <c r="F5" s="516" t="s">
        <v>81</v>
      </c>
      <c r="G5" s="516" t="s">
        <v>8</v>
      </c>
      <c r="H5" s="516" t="s">
        <v>23</v>
      </c>
      <c r="I5" s="114" t="s">
        <v>10</v>
      </c>
      <c r="J5" s="114"/>
      <c r="K5" s="136"/>
      <c r="L5" s="114"/>
      <c r="M5" s="114"/>
      <c r="N5" s="114"/>
      <c r="O5" s="114"/>
      <c r="P5" s="114"/>
      <c r="Q5" s="115"/>
    </row>
    <row r="6" spans="1:17" ht="15" customHeight="1">
      <c r="A6" s="531"/>
      <c r="B6" s="531"/>
      <c r="C6" s="531"/>
      <c r="D6" s="531"/>
      <c r="E6" s="531"/>
      <c r="F6" s="531"/>
      <c r="G6" s="531"/>
      <c r="H6" s="531"/>
      <c r="I6" s="116" t="s">
        <v>9</v>
      </c>
      <c r="J6" s="117"/>
      <c r="K6" s="539" t="s">
        <v>153</v>
      </c>
      <c r="L6" s="535" t="s">
        <v>103</v>
      </c>
      <c r="M6" s="536"/>
      <c r="N6" s="536"/>
      <c r="O6" s="536"/>
      <c r="P6" s="537" t="s">
        <v>132</v>
      </c>
      <c r="Q6" s="537" t="s">
        <v>116</v>
      </c>
    </row>
    <row r="7" spans="1:17" ht="42" customHeight="1">
      <c r="A7" s="532"/>
      <c r="B7" s="532"/>
      <c r="C7" s="532"/>
      <c r="D7" s="532"/>
      <c r="E7" s="532"/>
      <c r="F7" s="532"/>
      <c r="G7" s="532"/>
      <c r="H7" s="532"/>
      <c r="I7" s="118" t="s">
        <v>148</v>
      </c>
      <c r="J7" s="118" t="s">
        <v>24</v>
      </c>
      <c r="K7" s="540"/>
      <c r="L7" s="118" t="s">
        <v>150</v>
      </c>
      <c r="M7" s="118" t="s">
        <v>113</v>
      </c>
      <c r="N7" s="118" t="s">
        <v>114</v>
      </c>
      <c r="O7" s="118" t="s">
        <v>115</v>
      </c>
      <c r="P7" s="538"/>
      <c r="Q7" s="538"/>
    </row>
    <row r="8" spans="1:17" s="33" customFormat="1" ht="15" customHeight="1">
      <c r="A8" s="49"/>
      <c r="B8" s="49"/>
      <c r="C8" s="49"/>
      <c r="D8" s="49"/>
      <c r="E8" s="49"/>
      <c r="F8" s="56"/>
      <c r="G8" s="56"/>
      <c r="H8" s="48"/>
      <c r="I8" s="74"/>
      <c r="J8" s="74"/>
      <c r="K8" s="137"/>
      <c r="L8" s="76"/>
      <c r="M8" s="76"/>
      <c r="N8" s="76"/>
      <c r="O8" s="76"/>
      <c r="P8" s="56"/>
      <c r="Q8" s="77"/>
    </row>
    <row r="9" spans="1:17" s="33" customFormat="1" ht="21.6">
      <c r="A9" s="143" t="s">
        <v>171</v>
      </c>
      <c r="B9" s="48"/>
      <c r="C9" s="49"/>
      <c r="D9" s="49"/>
      <c r="E9" s="49"/>
      <c r="F9" s="143"/>
      <c r="G9" s="476" t="s">
        <v>197</v>
      </c>
      <c r="H9" s="48"/>
      <c r="I9" s="75"/>
      <c r="J9" s="75"/>
      <c r="K9" s="77"/>
      <c r="L9" s="76">
        <v>664881530.13999999</v>
      </c>
      <c r="M9" s="76">
        <v>588758157.10000002</v>
      </c>
      <c r="N9" s="76">
        <v>530018739.07000005</v>
      </c>
      <c r="O9" s="76">
        <v>530018739.07000005</v>
      </c>
      <c r="P9" s="77"/>
      <c r="Q9" s="77"/>
    </row>
    <row r="10" spans="1:17" s="33" customFormat="1" ht="10.8">
      <c r="A10" s="143"/>
      <c r="B10" s="143">
        <v>2</v>
      </c>
      <c r="C10" s="48"/>
      <c r="D10" s="49"/>
      <c r="E10" s="49"/>
      <c r="F10" s="143"/>
      <c r="G10" s="476" t="s">
        <v>198</v>
      </c>
      <c r="H10" s="48"/>
      <c r="I10" s="75"/>
      <c r="J10" s="75"/>
      <c r="K10" s="75"/>
      <c r="L10" s="76">
        <v>660719330.99000001</v>
      </c>
      <c r="M10" s="76">
        <v>584595957.95000005</v>
      </c>
      <c r="N10" s="76">
        <v>525990502.66000003</v>
      </c>
      <c r="O10" s="76">
        <v>525990502.66000003</v>
      </c>
      <c r="P10" s="56"/>
      <c r="Q10" s="77"/>
    </row>
    <row r="11" spans="1:17" s="33" customFormat="1" ht="10.8">
      <c r="A11" s="143"/>
      <c r="B11" s="143"/>
      <c r="C11" s="143">
        <v>3</v>
      </c>
      <c r="D11" s="48"/>
      <c r="E11" s="49"/>
      <c r="F11" s="49"/>
      <c r="G11" s="479" t="s">
        <v>194</v>
      </c>
      <c r="H11" s="49"/>
      <c r="I11" s="75"/>
      <c r="J11" s="75"/>
      <c r="K11" s="75"/>
      <c r="L11" s="76">
        <v>68420596.239999995</v>
      </c>
      <c r="M11" s="76">
        <v>67997481.930000007</v>
      </c>
      <c r="N11" s="76">
        <v>67111127.140000001</v>
      </c>
      <c r="O11" s="76">
        <v>67111127.140000001</v>
      </c>
      <c r="P11" s="56"/>
      <c r="Q11" s="77"/>
    </row>
    <row r="12" spans="1:17" s="33" customFormat="1" ht="21.6">
      <c r="A12" s="143"/>
      <c r="B12" s="143"/>
      <c r="C12" s="143"/>
      <c r="D12" s="143">
        <v>1</v>
      </c>
      <c r="E12" s="143"/>
      <c r="F12" s="49"/>
      <c r="G12" s="479" t="s">
        <v>199</v>
      </c>
      <c r="H12" s="49"/>
      <c r="I12" s="49"/>
      <c r="J12" s="49"/>
      <c r="K12" s="49"/>
      <c r="L12" s="133">
        <v>63420596.239999995</v>
      </c>
      <c r="M12" s="133">
        <v>62997481.93</v>
      </c>
      <c r="N12" s="133">
        <v>62811417.130000003</v>
      </c>
      <c r="O12" s="133">
        <v>62811417.130000003</v>
      </c>
      <c r="P12" s="49"/>
      <c r="Q12" s="49"/>
    </row>
    <row r="13" spans="1:17" s="33" customFormat="1" ht="10.8">
      <c r="A13" s="143"/>
      <c r="B13" s="143"/>
      <c r="C13" s="143"/>
      <c r="D13" s="143"/>
      <c r="E13" s="143">
        <v>205</v>
      </c>
      <c r="F13" s="49"/>
      <c r="G13" s="479" t="s">
        <v>200</v>
      </c>
      <c r="H13" s="49" t="s">
        <v>187</v>
      </c>
      <c r="I13" s="139">
        <v>51541</v>
      </c>
      <c r="J13" s="139">
        <v>51541</v>
      </c>
      <c r="K13" s="134">
        <v>1</v>
      </c>
      <c r="L13" s="133">
        <v>63420596.239999995</v>
      </c>
      <c r="M13" s="133">
        <v>62997481.93</v>
      </c>
      <c r="N13" s="133">
        <v>62811417.130000003</v>
      </c>
      <c r="O13" s="133">
        <v>62811417.130000003</v>
      </c>
      <c r="P13" s="134">
        <v>0.9933284400481065</v>
      </c>
      <c r="Q13" s="134">
        <v>1.006716368607719</v>
      </c>
    </row>
    <row r="14" spans="1:17" s="33" customFormat="1" ht="21.6">
      <c r="A14" s="143"/>
      <c r="B14" s="143"/>
      <c r="C14" s="143"/>
      <c r="D14" s="143">
        <v>3</v>
      </c>
      <c r="E14" s="143"/>
      <c r="F14" s="143"/>
      <c r="G14" s="476" t="s">
        <v>201</v>
      </c>
      <c r="H14" s="56"/>
      <c r="I14" s="75"/>
      <c r="J14" s="75"/>
      <c r="K14" s="75"/>
      <c r="L14" s="76">
        <v>5000000</v>
      </c>
      <c r="M14" s="76">
        <v>5000000</v>
      </c>
      <c r="N14" s="76">
        <v>4299710.01</v>
      </c>
      <c r="O14" s="76">
        <v>4299710.01</v>
      </c>
      <c r="P14" s="56"/>
      <c r="Q14" s="77"/>
    </row>
    <row r="15" spans="1:17" s="33" customFormat="1" ht="32.4">
      <c r="A15" s="143"/>
      <c r="B15" s="143"/>
      <c r="C15" s="143"/>
      <c r="D15" s="143"/>
      <c r="E15" s="143">
        <v>209</v>
      </c>
      <c r="F15" s="143"/>
      <c r="G15" s="476" t="s">
        <v>202</v>
      </c>
      <c r="H15" s="49" t="s">
        <v>181</v>
      </c>
      <c r="I15" s="139">
        <v>1</v>
      </c>
      <c r="J15" s="139">
        <v>1</v>
      </c>
      <c r="K15" s="134">
        <v>1</v>
      </c>
      <c r="L15" s="133">
        <v>5000000</v>
      </c>
      <c r="M15" s="133">
        <v>5000000</v>
      </c>
      <c r="N15" s="133">
        <v>4299710.01</v>
      </c>
      <c r="O15" s="133">
        <v>4299710.01</v>
      </c>
      <c r="P15" s="134">
        <v>1</v>
      </c>
      <c r="Q15" s="134">
        <v>1</v>
      </c>
    </row>
    <row r="16" spans="1:17" s="33" customFormat="1" ht="21.6">
      <c r="A16" s="143"/>
      <c r="B16" s="143"/>
      <c r="C16" s="143">
        <v>4</v>
      </c>
      <c r="D16" s="143"/>
      <c r="E16" s="143"/>
      <c r="F16" s="143"/>
      <c r="G16" s="476" t="s">
        <v>203</v>
      </c>
      <c r="H16" s="56"/>
      <c r="I16" s="75"/>
      <c r="J16" s="75"/>
      <c r="K16" s="75"/>
      <c r="L16" s="76">
        <v>322079281.81</v>
      </c>
      <c r="M16" s="76">
        <v>249397691.96000004</v>
      </c>
      <c r="N16" s="76">
        <v>211885759.30000001</v>
      </c>
      <c r="O16" s="76">
        <v>211885759.30000001</v>
      </c>
      <c r="P16" s="56"/>
      <c r="Q16" s="77"/>
    </row>
    <row r="17" spans="1:17" s="33" customFormat="1" ht="10.8">
      <c r="A17" s="143"/>
      <c r="B17" s="143"/>
      <c r="C17" s="143"/>
      <c r="D17" s="143">
        <v>1</v>
      </c>
      <c r="E17" s="143"/>
      <c r="F17" s="143"/>
      <c r="G17" s="476" t="s">
        <v>204</v>
      </c>
      <c r="H17" s="56"/>
      <c r="I17" s="75"/>
      <c r="J17" s="75"/>
      <c r="K17" s="75"/>
      <c r="L17" s="76">
        <v>220336592.94</v>
      </c>
      <c r="M17" s="76">
        <v>149474442.05000001</v>
      </c>
      <c r="N17" s="76">
        <v>121046614.13</v>
      </c>
      <c r="O17" s="76">
        <v>121046614.13</v>
      </c>
      <c r="P17" s="56"/>
      <c r="Q17" s="77"/>
    </row>
    <row r="18" spans="1:17" s="33" customFormat="1" ht="21.6">
      <c r="A18" s="143"/>
      <c r="B18" s="143"/>
      <c r="C18" s="143"/>
      <c r="D18" s="143"/>
      <c r="E18" s="143">
        <v>210</v>
      </c>
      <c r="F18" s="143"/>
      <c r="G18" s="476" t="s">
        <v>274</v>
      </c>
      <c r="H18" s="49" t="s">
        <v>181</v>
      </c>
      <c r="I18" s="139">
        <v>4</v>
      </c>
      <c r="J18" s="139">
        <v>0</v>
      </c>
      <c r="K18" s="134">
        <v>0</v>
      </c>
      <c r="L18" s="133">
        <v>69670000</v>
      </c>
      <c r="M18" s="133">
        <v>11945000</v>
      </c>
      <c r="N18" s="133">
        <v>0</v>
      </c>
      <c r="O18" s="133">
        <v>0</v>
      </c>
      <c r="P18" s="134">
        <v>0.17145112674034735</v>
      </c>
      <c r="Q18" s="156">
        <v>0</v>
      </c>
    </row>
    <row r="19" spans="1:17" s="33" customFormat="1" ht="21.6">
      <c r="A19" s="143"/>
      <c r="B19" s="143"/>
      <c r="C19" s="143"/>
      <c r="D19" s="143"/>
      <c r="E19" s="143">
        <v>211</v>
      </c>
      <c r="F19" s="143"/>
      <c r="G19" s="476" t="s">
        <v>195</v>
      </c>
      <c r="H19" s="49" t="s">
        <v>173</v>
      </c>
      <c r="I19" s="139">
        <v>1200</v>
      </c>
      <c r="J19" s="139">
        <v>1200</v>
      </c>
      <c r="K19" s="134">
        <v>1</v>
      </c>
      <c r="L19" s="133">
        <v>69983095.090000004</v>
      </c>
      <c r="M19" s="133">
        <v>57231137.200000003</v>
      </c>
      <c r="N19" s="133">
        <v>46910782.269999996</v>
      </c>
      <c r="O19" s="133">
        <v>46910782.269999996</v>
      </c>
      <c r="P19" s="134">
        <v>0.81778516835243331</v>
      </c>
      <c r="Q19" s="156">
        <v>1.2228150359032182</v>
      </c>
    </row>
    <row r="20" spans="1:17" s="33" customFormat="1" ht="32.4">
      <c r="A20" s="143"/>
      <c r="B20" s="143"/>
      <c r="C20" s="143"/>
      <c r="D20" s="143"/>
      <c r="E20" s="143">
        <v>212</v>
      </c>
      <c r="F20" s="143"/>
      <c r="G20" s="476" t="s">
        <v>205</v>
      </c>
      <c r="H20" s="49" t="s">
        <v>181</v>
      </c>
      <c r="I20" s="139">
        <v>4</v>
      </c>
      <c r="J20" s="139">
        <v>4</v>
      </c>
      <c r="K20" s="134">
        <v>1</v>
      </c>
      <c r="L20" s="133">
        <v>80683497.849999994</v>
      </c>
      <c r="M20" s="133">
        <v>80298304.850000009</v>
      </c>
      <c r="N20" s="133">
        <v>74135831.859999999</v>
      </c>
      <c r="O20" s="133">
        <v>74135831.859999999</v>
      </c>
      <c r="P20" s="134">
        <v>0.99522587629113324</v>
      </c>
      <c r="Q20" s="134">
        <v>1.0047970253010887</v>
      </c>
    </row>
    <row r="21" spans="1:17" s="33" customFormat="1" ht="10.8">
      <c r="A21" s="143"/>
      <c r="B21" s="143"/>
      <c r="C21" s="143"/>
      <c r="D21" s="143">
        <v>2</v>
      </c>
      <c r="E21" s="143"/>
      <c r="F21" s="143"/>
      <c r="G21" s="476" t="s">
        <v>166</v>
      </c>
      <c r="H21" s="56"/>
      <c r="I21" s="75"/>
      <c r="J21" s="75"/>
      <c r="K21" s="75"/>
      <c r="L21" s="76">
        <v>101742688.87</v>
      </c>
      <c r="M21" s="76">
        <v>99923249.910000011</v>
      </c>
      <c r="N21" s="76">
        <v>90839145.170000002</v>
      </c>
      <c r="O21" s="76">
        <v>90839145.170000002</v>
      </c>
      <c r="P21" s="56"/>
      <c r="Q21" s="77"/>
    </row>
    <row r="22" spans="1:17" s="33" customFormat="1" ht="21.6">
      <c r="A22" s="143"/>
      <c r="B22" s="143"/>
      <c r="C22" s="143"/>
      <c r="D22" s="143"/>
      <c r="E22" s="143">
        <v>215</v>
      </c>
      <c r="F22" s="143"/>
      <c r="G22" s="476" t="s">
        <v>206</v>
      </c>
      <c r="H22" s="49" t="s">
        <v>173</v>
      </c>
      <c r="I22" s="139">
        <v>905</v>
      </c>
      <c r="J22" s="139">
        <v>905</v>
      </c>
      <c r="K22" s="134">
        <v>1</v>
      </c>
      <c r="L22" s="133">
        <v>101742688.87</v>
      </c>
      <c r="M22" s="133">
        <v>99923249.910000011</v>
      </c>
      <c r="N22" s="133">
        <v>90839145.170000002</v>
      </c>
      <c r="O22" s="133">
        <v>90839145.170000002</v>
      </c>
      <c r="P22" s="134">
        <v>0.98211725107516323</v>
      </c>
      <c r="Q22" s="134">
        <v>1.018208364536169</v>
      </c>
    </row>
    <row r="23" spans="1:17" s="33" customFormat="1" ht="10.8">
      <c r="A23" s="143"/>
      <c r="B23" s="143"/>
      <c r="C23" s="143">
        <v>5</v>
      </c>
      <c r="D23" s="143"/>
      <c r="E23" s="143"/>
      <c r="F23" s="143"/>
      <c r="G23" s="476" t="s">
        <v>207</v>
      </c>
      <c r="H23" s="56"/>
      <c r="I23" s="75"/>
      <c r="J23" s="75"/>
      <c r="K23" s="75"/>
      <c r="L23" s="76">
        <v>62892610.38000001</v>
      </c>
      <c r="M23" s="76">
        <v>62541971.450000003</v>
      </c>
      <c r="N23" s="76">
        <v>59440627.600000001</v>
      </c>
      <c r="O23" s="76">
        <v>59440627.600000001</v>
      </c>
      <c r="P23" s="56"/>
      <c r="Q23" s="77"/>
    </row>
    <row r="24" spans="1:17" s="33" customFormat="1" ht="10.8">
      <c r="A24" s="143"/>
      <c r="B24" s="143"/>
      <c r="C24" s="143"/>
      <c r="D24" s="143">
        <v>1</v>
      </c>
      <c r="E24" s="143"/>
      <c r="F24" s="143"/>
      <c r="G24" s="476" t="s">
        <v>208</v>
      </c>
      <c r="H24" s="56"/>
      <c r="I24" s="75"/>
      <c r="J24" s="75"/>
      <c r="K24" s="75"/>
      <c r="L24" s="76">
        <v>62892610.38000001</v>
      </c>
      <c r="M24" s="76">
        <v>62541971.450000003</v>
      </c>
      <c r="N24" s="76">
        <v>59440627.600000001</v>
      </c>
      <c r="O24" s="76">
        <v>59440627.600000001</v>
      </c>
      <c r="P24" s="56"/>
      <c r="Q24" s="77"/>
    </row>
    <row r="25" spans="1:17" s="33" customFormat="1" ht="10.8">
      <c r="A25" s="143"/>
      <c r="B25" s="143"/>
      <c r="C25" s="143"/>
      <c r="D25" s="143"/>
      <c r="E25" s="143">
        <v>216</v>
      </c>
      <c r="F25" s="143"/>
      <c r="G25" s="476" t="s">
        <v>209</v>
      </c>
      <c r="H25" s="49" t="s">
        <v>187</v>
      </c>
      <c r="I25" s="139">
        <v>15000</v>
      </c>
      <c r="J25" s="139">
        <v>15000</v>
      </c>
      <c r="K25" s="134">
        <v>1</v>
      </c>
      <c r="L25" s="133">
        <v>270260.78000000003</v>
      </c>
      <c r="M25" s="133">
        <v>270260.78000000003</v>
      </c>
      <c r="N25" s="133">
        <v>268348.59999999998</v>
      </c>
      <c r="O25" s="133">
        <v>268348.59999999998</v>
      </c>
      <c r="P25" s="134">
        <v>1</v>
      </c>
      <c r="Q25" s="134">
        <v>1</v>
      </c>
    </row>
    <row r="26" spans="1:17" s="33" customFormat="1" ht="32.4">
      <c r="A26" s="143"/>
      <c r="B26" s="143"/>
      <c r="C26" s="143"/>
      <c r="D26" s="143"/>
      <c r="E26" s="143">
        <v>218</v>
      </c>
      <c r="F26" s="143"/>
      <c r="G26" s="476" t="s">
        <v>210</v>
      </c>
      <c r="H26" s="49" t="s">
        <v>181</v>
      </c>
      <c r="I26" s="139">
        <v>13</v>
      </c>
      <c r="J26" s="139">
        <v>13</v>
      </c>
      <c r="K26" s="134">
        <v>1</v>
      </c>
      <c r="L26" s="133">
        <v>62622349.600000009</v>
      </c>
      <c r="M26" s="133">
        <v>62271710.670000002</v>
      </c>
      <c r="N26" s="133">
        <v>59172279</v>
      </c>
      <c r="O26" s="133">
        <v>59172279</v>
      </c>
      <c r="P26" s="134">
        <v>0.99440073819906616</v>
      </c>
      <c r="Q26" s="134">
        <v>1.0056307900686745</v>
      </c>
    </row>
    <row r="27" spans="1:17" s="33" customFormat="1" ht="10.8">
      <c r="A27" s="143"/>
      <c r="B27" s="143"/>
      <c r="C27" s="143">
        <v>6</v>
      </c>
      <c r="D27" s="143"/>
      <c r="E27" s="143"/>
      <c r="F27" s="143"/>
      <c r="G27" s="476" t="s">
        <v>211</v>
      </c>
      <c r="H27" s="56"/>
      <c r="I27" s="75"/>
      <c r="J27" s="75"/>
      <c r="K27" s="75"/>
      <c r="L27" s="76">
        <v>207326842.56</v>
      </c>
      <c r="M27" s="76">
        <v>204658812.61000001</v>
      </c>
      <c r="N27" s="76">
        <v>187552988.62</v>
      </c>
      <c r="O27" s="76">
        <v>187552988.62</v>
      </c>
      <c r="P27" s="56"/>
      <c r="Q27" s="77"/>
    </row>
    <row r="28" spans="1:17" s="33" customFormat="1" ht="10.8">
      <c r="A28" s="143"/>
      <c r="B28" s="143"/>
      <c r="C28" s="143"/>
      <c r="D28" s="143">
        <v>3</v>
      </c>
      <c r="E28" s="143"/>
      <c r="F28" s="143"/>
      <c r="G28" s="476" t="s">
        <v>212</v>
      </c>
      <c r="H28" s="56"/>
      <c r="I28" s="75"/>
      <c r="J28" s="75"/>
      <c r="K28" s="75"/>
      <c r="L28" s="76">
        <v>9450000</v>
      </c>
      <c r="M28" s="76">
        <v>9450000</v>
      </c>
      <c r="N28" s="76">
        <v>8901900</v>
      </c>
      <c r="O28" s="76">
        <v>8901900</v>
      </c>
      <c r="P28" s="56"/>
      <c r="Q28" s="77"/>
    </row>
    <row r="29" spans="1:17" s="33" customFormat="1" ht="10.8">
      <c r="A29" s="143"/>
      <c r="B29" s="143"/>
      <c r="C29" s="143"/>
      <c r="D29" s="143"/>
      <c r="E29" s="143">
        <v>219</v>
      </c>
      <c r="F29" s="143"/>
      <c r="G29" s="476" t="s">
        <v>213</v>
      </c>
      <c r="H29" s="49" t="s">
        <v>187</v>
      </c>
      <c r="I29" s="139">
        <v>4500</v>
      </c>
      <c r="J29" s="139">
        <v>4239</v>
      </c>
      <c r="K29" s="134">
        <v>0.94199999999999995</v>
      </c>
      <c r="L29" s="133">
        <v>9450000</v>
      </c>
      <c r="M29" s="133">
        <v>9450000</v>
      </c>
      <c r="N29" s="133">
        <v>8901900</v>
      </c>
      <c r="O29" s="133">
        <v>8901900</v>
      </c>
      <c r="P29" s="134">
        <v>1</v>
      </c>
      <c r="Q29" s="156">
        <v>0.94199999999999995</v>
      </c>
    </row>
    <row r="30" spans="1:17" s="33" customFormat="1" ht="10.8">
      <c r="A30" s="143"/>
      <c r="B30" s="143"/>
      <c r="C30" s="143"/>
      <c r="D30" s="143">
        <v>8</v>
      </c>
      <c r="E30" s="143"/>
      <c r="F30" s="143"/>
      <c r="G30" s="476" t="s">
        <v>214</v>
      </c>
      <c r="H30" s="56"/>
      <c r="I30" s="75"/>
      <c r="J30" s="75"/>
      <c r="K30" s="75"/>
      <c r="L30" s="76">
        <v>60379530.700000003</v>
      </c>
      <c r="M30" s="76">
        <v>59671807.009999998</v>
      </c>
      <c r="N30" s="76">
        <v>58158822.719999999</v>
      </c>
      <c r="O30" s="76">
        <v>58158822.719999999</v>
      </c>
      <c r="P30" s="56"/>
      <c r="Q30" s="77"/>
    </row>
    <row r="31" spans="1:17" s="33" customFormat="1" ht="32.4">
      <c r="A31" s="143"/>
      <c r="B31" s="143"/>
      <c r="C31" s="143"/>
      <c r="D31" s="143"/>
      <c r="E31" s="143">
        <v>224</v>
      </c>
      <c r="F31" s="143"/>
      <c r="G31" s="476" t="s">
        <v>215</v>
      </c>
      <c r="H31" s="49" t="s">
        <v>187</v>
      </c>
      <c r="I31" s="139">
        <v>1496</v>
      </c>
      <c r="J31" s="139">
        <v>1524</v>
      </c>
      <c r="K31" s="134">
        <v>1.018716577540107</v>
      </c>
      <c r="L31" s="133">
        <v>3650000</v>
      </c>
      <c r="M31" s="133">
        <v>3650000</v>
      </c>
      <c r="N31" s="133">
        <v>3427621.8</v>
      </c>
      <c r="O31" s="133">
        <v>3427621.8</v>
      </c>
      <c r="P31" s="134">
        <v>1</v>
      </c>
      <c r="Q31" s="134">
        <v>1.018716577540107</v>
      </c>
    </row>
    <row r="32" spans="1:17" s="33" customFormat="1" ht="21.6">
      <c r="A32" s="143"/>
      <c r="B32" s="143"/>
      <c r="C32" s="143"/>
      <c r="D32" s="143"/>
      <c r="E32" s="143">
        <v>225</v>
      </c>
      <c r="F32" s="143"/>
      <c r="G32" s="476" t="s">
        <v>216</v>
      </c>
      <c r="H32" s="49" t="s">
        <v>187</v>
      </c>
      <c r="I32" s="139">
        <v>2530</v>
      </c>
      <c r="J32" s="139">
        <v>2510</v>
      </c>
      <c r="K32" s="134">
        <v>0.9920948616600791</v>
      </c>
      <c r="L32" s="133">
        <v>56729530.700000003</v>
      </c>
      <c r="M32" s="133">
        <v>56021807.009999998</v>
      </c>
      <c r="N32" s="133">
        <v>54731200.920000002</v>
      </c>
      <c r="O32" s="133">
        <v>54731200.920000002</v>
      </c>
      <c r="P32" s="134">
        <v>0.98752459818956329</v>
      </c>
      <c r="Q32" s="134">
        <v>1.0046279996254215</v>
      </c>
    </row>
    <row r="33" spans="1:17" s="33" customFormat="1" ht="21.6">
      <c r="A33" s="143"/>
      <c r="B33" s="143"/>
      <c r="C33" s="143"/>
      <c r="D33" s="143">
        <v>9</v>
      </c>
      <c r="E33" s="143"/>
      <c r="F33" s="143"/>
      <c r="G33" s="476" t="s">
        <v>217</v>
      </c>
      <c r="H33" s="56"/>
      <c r="I33" s="75"/>
      <c r="J33" s="75"/>
      <c r="K33" s="75"/>
      <c r="L33" s="76">
        <v>137497311.86000001</v>
      </c>
      <c r="M33" s="76">
        <v>135537005.60000002</v>
      </c>
      <c r="N33" s="76">
        <v>120492265.89999999</v>
      </c>
      <c r="O33" s="76">
        <v>120492265.89999999</v>
      </c>
      <c r="P33" s="56"/>
      <c r="Q33" s="77"/>
    </row>
    <row r="34" spans="1:17" s="33" customFormat="1" ht="10.8">
      <c r="A34" s="143"/>
      <c r="B34" s="143"/>
      <c r="C34" s="143"/>
      <c r="D34" s="143"/>
      <c r="E34" s="143">
        <v>226</v>
      </c>
      <c r="F34" s="143"/>
      <c r="G34" s="476" t="s">
        <v>218</v>
      </c>
      <c r="H34" s="49" t="s">
        <v>187</v>
      </c>
      <c r="I34" s="139">
        <v>200</v>
      </c>
      <c r="J34" s="139">
        <v>200</v>
      </c>
      <c r="K34" s="134">
        <v>1</v>
      </c>
      <c r="L34" s="133">
        <v>1200000</v>
      </c>
      <c r="M34" s="133">
        <v>1200000</v>
      </c>
      <c r="N34" s="133">
        <v>1200000</v>
      </c>
      <c r="O34" s="133">
        <v>1200000</v>
      </c>
      <c r="P34" s="134">
        <v>1</v>
      </c>
      <c r="Q34" s="134">
        <v>1</v>
      </c>
    </row>
    <row r="35" spans="1:17" s="33" customFormat="1" ht="32.4">
      <c r="A35" s="143"/>
      <c r="B35" s="143"/>
      <c r="C35" s="143"/>
      <c r="D35" s="143"/>
      <c r="E35" s="143">
        <v>227</v>
      </c>
      <c r="F35" s="143"/>
      <c r="G35" s="476" t="s">
        <v>219</v>
      </c>
      <c r="H35" s="49" t="s">
        <v>181</v>
      </c>
      <c r="I35" s="139">
        <v>2</v>
      </c>
      <c r="J35" s="139">
        <v>2</v>
      </c>
      <c r="K35" s="134">
        <v>1</v>
      </c>
      <c r="L35" s="133">
        <v>19169311</v>
      </c>
      <c r="M35" s="133">
        <v>19169311</v>
      </c>
      <c r="N35" s="133">
        <v>9009671.8399999999</v>
      </c>
      <c r="O35" s="133">
        <v>9009671.8399999999</v>
      </c>
      <c r="P35" s="134">
        <v>1</v>
      </c>
      <c r="Q35" s="134">
        <v>1</v>
      </c>
    </row>
    <row r="36" spans="1:17" s="33" customFormat="1" ht="32.4">
      <c r="A36" s="150"/>
      <c r="B36" s="150"/>
      <c r="C36" s="150"/>
      <c r="D36" s="150"/>
      <c r="E36" s="150">
        <v>229</v>
      </c>
      <c r="F36" s="150"/>
      <c r="G36" s="480" t="s">
        <v>220</v>
      </c>
      <c r="H36" s="481" t="s">
        <v>187</v>
      </c>
      <c r="I36" s="482">
        <v>2050</v>
      </c>
      <c r="J36" s="482">
        <v>2050</v>
      </c>
      <c r="K36" s="483">
        <v>1</v>
      </c>
      <c r="L36" s="484">
        <v>56597901.07</v>
      </c>
      <c r="M36" s="484">
        <v>56115385.520000011</v>
      </c>
      <c r="N36" s="484">
        <v>51245271.859999992</v>
      </c>
      <c r="O36" s="484">
        <v>51245271.859999992</v>
      </c>
      <c r="P36" s="483">
        <v>0.99147467413317647</v>
      </c>
      <c r="Q36" s="483">
        <v>1.0085986320066895</v>
      </c>
    </row>
    <row r="37" spans="1:17" s="33" customFormat="1" ht="21.6">
      <c r="A37" s="143"/>
      <c r="B37" s="143"/>
      <c r="C37" s="143"/>
      <c r="D37" s="143"/>
      <c r="E37" s="143">
        <v>230</v>
      </c>
      <c r="F37" s="143"/>
      <c r="G37" s="476" t="s">
        <v>221</v>
      </c>
      <c r="H37" s="49" t="s">
        <v>187</v>
      </c>
      <c r="I37" s="139">
        <v>100000</v>
      </c>
      <c r="J37" s="139">
        <v>100000</v>
      </c>
      <c r="K37" s="134">
        <v>1</v>
      </c>
      <c r="L37" s="133">
        <v>60530099.790000007</v>
      </c>
      <c r="M37" s="133">
        <v>59052309.080000006</v>
      </c>
      <c r="N37" s="133">
        <v>59037322.200000003</v>
      </c>
      <c r="O37" s="133">
        <v>59037322.200000003</v>
      </c>
      <c r="P37" s="134">
        <v>0.9755858537301777</v>
      </c>
      <c r="Q37" s="134">
        <v>1.0250251130399997</v>
      </c>
    </row>
    <row r="38" spans="1:17" s="33" customFormat="1" ht="10.8">
      <c r="A38" s="143"/>
      <c r="B38" s="143">
        <v>3</v>
      </c>
      <c r="C38" s="143"/>
      <c r="D38" s="143"/>
      <c r="E38" s="143"/>
      <c r="F38" s="143"/>
      <c r="G38" s="476" t="s">
        <v>222</v>
      </c>
      <c r="H38" s="56"/>
      <c r="I38" s="75"/>
      <c r="J38" s="75"/>
      <c r="K38" s="75"/>
      <c r="L38" s="76">
        <v>4162199.15</v>
      </c>
      <c r="M38" s="76">
        <v>4162199.15</v>
      </c>
      <c r="N38" s="76">
        <v>4028236.41</v>
      </c>
      <c r="O38" s="76">
        <v>4028236.41</v>
      </c>
      <c r="P38" s="56"/>
      <c r="Q38" s="77"/>
    </row>
    <row r="39" spans="1:17" s="33" customFormat="1" ht="21.6">
      <c r="A39" s="143"/>
      <c r="B39" s="143"/>
      <c r="C39" s="143">
        <v>1</v>
      </c>
      <c r="D39" s="143"/>
      <c r="E39" s="143"/>
      <c r="F39" s="143"/>
      <c r="G39" s="476" t="s">
        <v>223</v>
      </c>
      <c r="H39" s="56"/>
      <c r="I39" s="75"/>
      <c r="J39" s="75"/>
      <c r="K39" s="75"/>
      <c r="L39" s="76">
        <v>4162199.15</v>
      </c>
      <c r="M39" s="76">
        <v>4162199.15</v>
      </c>
      <c r="N39" s="76">
        <v>4028236.41</v>
      </c>
      <c r="O39" s="76">
        <v>4028236.41</v>
      </c>
      <c r="P39" s="56"/>
      <c r="Q39" s="77"/>
    </row>
    <row r="40" spans="1:17" s="33" customFormat="1" ht="10.8">
      <c r="A40" s="143"/>
      <c r="B40" s="143"/>
      <c r="C40" s="143"/>
      <c r="D40" s="143">
        <v>2</v>
      </c>
      <c r="E40" s="143"/>
      <c r="F40" s="143"/>
      <c r="G40" s="476" t="s">
        <v>224</v>
      </c>
      <c r="H40" s="56"/>
      <c r="I40" s="75"/>
      <c r="J40" s="75"/>
      <c r="K40" s="75"/>
      <c r="L40" s="76">
        <v>4162199.15</v>
      </c>
      <c r="M40" s="76">
        <v>4162199.15</v>
      </c>
      <c r="N40" s="76">
        <v>4028236.41</v>
      </c>
      <c r="O40" s="76">
        <v>4028236.41</v>
      </c>
      <c r="P40" s="56"/>
      <c r="Q40" s="77"/>
    </row>
    <row r="41" spans="1:17" s="33" customFormat="1" ht="10.8">
      <c r="A41" s="143"/>
      <c r="B41" s="143"/>
      <c r="C41" s="143"/>
      <c r="D41" s="143"/>
      <c r="E41" s="143">
        <v>232</v>
      </c>
      <c r="F41" s="143"/>
      <c r="G41" s="476" t="s">
        <v>225</v>
      </c>
      <c r="H41" s="49" t="s">
        <v>187</v>
      </c>
      <c r="I41" s="139">
        <v>300</v>
      </c>
      <c r="J41" s="139">
        <v>300</v>
      </c>
      <c r="K41" s="134">
        <v>1</v>
      </c>
      <c r="L41" s="133">
        <v>4162199.15</v>
      </c>
      <c r="M41" s="133">
        <v>4162199.15</v>
      </c>
      <c r="N41" s="133">
        <v>4028236.41</v>
      </c>
      <c r="O41" s="133">
        <v>4028236.41</v>
      </c>
      <c r="P41" s="134">
        <v>1</v>
      </c>
      <c r="Q41" s="134">
        <v>1</v>
      </c>
    </row>
    <row r="42" spans="1:17" s="33" customFormat="1" ht="21.6">
      <c r="A42" s="143" t="s">
        <v>168</v>
      </c>
      <c r="B42" s="143"/>
      <c r="C42" s="143"/>
      <c r="D42" s="143"/>
      <c r="E42" s="143"/>
      <c r="F42" s="143"/>
      <c r="G42" s="476" t="s">
        <v>226</v>
      </c>
      <c r="H42" s="56"/>
      <c r="I42" s="75"/>
      <c r="J42" s="75"/>
      <c r="K42" s="75"/>
      <c r="L42" s="76">
        <v>254493897.24000001</v>
      </c>
      <c r="M42" s="76">
        <v>252181602.81999999</v>
      </c>
      <c r="N42" s="76">
        <v>236136301.75</v>
      </c>
      <c r="O42" s="76">
        <v>236136301.75</v>
      </c>
      <c r="P42" s="56"/>
      <c r="Q42" s="77"/>
    </row>
    <row r="43" spans="1:17" s="33" customFormat="1" ht="10.8">
      <c r="A43" s="143"/>
      <c r="B43" s="143">
        <v>1</v>
      </c>
      <c r="C43" s="143"/>
      <c r="D43" s="143"/>
      <c r="E43" s="143"/>
      <c r="F43" s="143"/>
      <c r="G43" s="476" t="s">
        <v>192</v>
      </c>
      <c r="H43" s="56"/>
      <c r="I43" s="75"/>
      <c r="J43" s="75"/>
      <c r="K43" s="75"/>
      <c r="L43" s="76">
        <v>254493897.24000001</v>
      </c>
      <c r="M43" s="76">
        <v>252181602.81999999</v>
      </c>
      <c r="N43" s="76">
        <v>236136301.75</v>
      </c>
      <c r="O43" s="76">
        <v>236136301.75</v>
      </c>
      <c r="P43" s="56"/>
      <c r="Q43" s="77"/>
    </row>
    <row r="44" spans="1:17" s="33" customFormat="1" ht="21.6">
      <c r="A44" s="143"/>
      <c r="B44" s="143"/>
      <c r="C44" s="143">
        <v>7</v>
      </c>
      <c r="D44" s="143"/>
      <c r="E44" s="143"/>
      <c r="F44" s="143"/>
      <c r="G44" s="476" t="s">
        <v>227</v>
      </c>
      <c r="H44" s="56"/>
      <c r="I44" s="75"/>
      <c r="J44" s="75"/>
      <c r="K44" s="75"/>
      <c r="L44" s="76">
        <v>254493897.24000001</v>
      </c>
      <c r="M44" s="76">
        <v>252181602.81999999</v>
      </c>
      <c r="N44" s="76">
        <v>236136301.75</v>
      </c>
      <c r="O44" s="76">
        <v>236136301.75</v>
      </c>
      <c r="P44" s="56"/>
      <c r="Q44" s="77"/>
    </row>
    <row r="45" spans="1:17" s="33" customFormat="1" ht="10.8">
      <c r="A45" s="143"/>
      <c r="B45" s="143"/>
      <c r="C45" s="143"/>
      <c r="D45" s="143">
        <v>1</v>
      </c>
      <c r="E45" s="143"/>
      <c r="F45" s="143"/>
      <c r="G45" s="476" t="s">
        <v>228</v>
      </c>
      <c r="H45" s="56"/>
      <c r="I45" s="75"/>
      <c r="J45" s="75"/>
      <c r="K45" s="75"/>
      <c r="L45" s="76">
        <v>204671970.99000001</v>
      </c>
      <c r="M45" s="76">
        <v>203307242.46000001</v>
      </c>
      <c r="N45" s="76">
        <v>189150501.56999999</v>
      </c>
      <c r="O45" s="76">
        <v>189150501.56999999</v>
      </c>
      <c r="P45" s="56"/>
      <c r="Q45" s="77"/>
    </row>
    <row r="46" spans="1:17" s="33" customFormat="1" ht="21.6">
      <c r="A46" s="143"/>
      <c r="B46" s="143"/>
      <c r="C46" s="143"/>
      <c r="D46" s="143"/>
      <c r="E46" s="143">
        <v>201</v>
      </c>
      <c r="F46" s="143"/>
      <c r="G46" s="476" t="s">
        <v>229</v>
      </c>
      <c r="H46" s="49" t="s">
        <v>173</v>
      </c>
      <c r="I46" s="139">
        <v>40018</v>
      </c>
      <c r="J46" s="139">
        <v>40018</v>
      </c>
      <c r="K46" s="134">
        <v>1</v>
      </c>
      <c r="L46" s="133">
        <v>204671970.99000001</v>
      </c>
      <c r="M46" s="133">
        <v>203307242.46000001</v>
      </c>
      <c r="N46" s="133">
        <v>189150501.56999999</v>
      </c>
      <c r="O46" s="133">
        <v>189150501.56999999</v>
      </c>
      <c r="P46" s="134">
        <v>0.9933321181039162</v>
      </c>
      <c r="Q46" s="134">
        <v>1.0067126409934388</v>
      </c>
    </row>
    <row r="47" spans="1:17" s="33" customFormat="1" ht="10.8">
      <c r="A47" s="143"/>
      <c r="B47" s="143"/>
      <c r="C47" s="143"/>
      <c r="D47" s="143">
        <v>2</v>
      </c>
      <c r="E47" s="143"/>
      <c r="F47" s="143"/>
      <c r="G47" s="476" t="s">
        <v>230</v>
      </c>
      <c r="H47" s="56"/>
      <c r="I47" s="75"/>
      <c r="J47" s="75"/>
      <c r="K47" s="75"/>
      <c r="L47" s="76">
        <v>49821926.250000007</v>
      </c>
      <c r="M47" s="76">
        <v>48874360.359999999</v>
      </c>
      <c r="N47" s="76">
        <v>46985800.18</v>
      </c>
      <c r="O47" s="76">
        <v>46985800.18</v>
      </c>
      <c r="P47" s="56"/>
      <c r="Q47" s="77"/>
    </row>
    <row r="48" spans="1:17" s="33" customFormat="1" ht="21.6">
      <c r="A48" s="143"/>
      <c r="B48" s="143"/>
      <c r="C48" s="143"/>
      <c r="D48" s="143"/>
      <c r="E48" s="143">
        <v>204</v>
      </c>
      <c r="F48" s="143"/>
      <c r="G48" s="476" t="s">
        <v>231</v>
      </c>
      <c r="H48" s="49" t="s">
        <v>174</v>
      </c>
      <c r="I48" s="139">
        <v>6500</v>
      </c>
      <c r="J48" s="139">
        <v>6500</v>
      </c>
      <c r="K48" s="134">
        <v>1</v>
      </c>
      <c r="L48" s="133">
        <v>49821926.250000007</v>
      </c>
      <c r="M48" s="133">
        <v>48874360.359999999</v>
      </c>
      <c r="N48" s="133">
        <v>46985800.18</v>
      </c>
      <c r="O48" s="133">
        <v>46985800.18</v>
      </c>
      <c r="P48" s="134">
        <v>0.98098094631577981</v>
      </c>
      <c r="Q48" s="134">
        <v>1.0193877911244342</v>
      </c>
    </row>
    <row r="49" spans="1:17" s="33" customFormat="1" ht="21.6">
      <c r="A49" s="143" t="s">
        <v>170</v>
      </c>
      <c r="B49" s="143"/>
      <c r="C49" s="143"/>
      <c r="D49" s="143"/>
      <c r="E49" s="143"/>
      <c r="F49" s="143"/>
      <c r="G49" s="476" t="s">
        <v>232</v>
      </c>
      <c r="H49" s="56"/>
      <c r="I49" s="75"/>
      <c r="J49" s="75"/>
      <c r="K49" s="75"/>
      <c r="L49" s="76">
        <v>64660427.170000009</v>
      </c>
      <c r="M49" s="76">
        <v>59279132.50999999</v>
      </c>
      <c r="N49" s="76">
        <v>54369884.479999989</v>
      </c>
      <c r="O49" s="76">
        <v>54369884.479999989</v>
      </c>
      <c r="P49" s="56"/>
      <c r="Q49" s="77"/>
    </row>
    <row r="50" spans="1:17" s="33" customFormat="1" ht="10.8">
      <c r="A50" s="143"/>
      <c r="B50" s="143">
        <v>2</v>
      </c>
      <c r="C50" s="143"/>
      <c r="D50" s="143"/>
      <c r="E50" s="143"/>
      <c r="F50" s="143"/>
      <c r="G50" s="476" t="s">
        <v>198</v>
      </c>
      <c r="H50" s="56"/>
      <c r="I50" s="75"/>
      <c r="J50" s="75"/>
      <c r="K50" s="75"/>
      <c r="L50" s="76">
        <v>17539942.400000006</v>
      </c>
      <c r="M50" s="76">
        <v>17148656.059999999</v>
      </c>
      <c r="N50" s="76">
        <v>14427173.199999999</v>
      </c>
      <c r="O50" s="76">
        <v>14427173.199999999</v>
      </c>
      <c r="P50" s="56"/>
      <c r="Q50" s="77"/>
    </row>
    <row r="51" spans="1:17" s="33" customFormat="1" ht="21.6">
      <c r="A51" s="143"/>
      <c r="B51" s="143"/>
      <c r="C51" s="143">
        <v>2</v>
      </c>
      <c r="D51" s="143"/>
      <c r="E51" s="143"/>
      <c r="F51" s="143"/>
      <c r="G51" s="476" t="s">
        <v>233</v>
      </c>
      <c r="H51" s="56"/>
      <c r="I51" s="75"/>
      <c r="J51" s="75"/>
      <c r="K51" s="75"/>
      <c r="L51" s="76">
        <v>17539942.400000006</v>
      </c>
      <c r="M51" s="76">
        <v>17148656.059999999</v>
      </c>
      <c r="N51" s="76">
        <v>14427173.199999999</v>
      </c>
      <c r="O51" s="76">
        <v>14427173.199999999</v>
      </c>
      <c r="P51" s="56"/>
      <c r="Q51" s="77"/>
    </row>
    <row r="52" spans="1:17" s="33" customFormat="1" ht="21.6">
      <c r="A52" s="143"/>
      <c r="B52" s="143"/>
      <c r="C52" s="143"/>
      <c r="D52" s="143">
        <v>3</v>
      </c>
      <c r="E52" s="143"/>
      <c r="F52" s="143"/>
      <c r="G52" s="476" t="s">
        <v>234</v>
      </c>
      <c r="H52" s="56"/>
      <c r="I52" s="75"/>
      <c r="J52" s="75"/>
      <c r="K52" s="75"/>
      <c r="L52" s="76">
        <v>17539942.400000006</v>
      </c>
      <c r="M52" s="76">
        <v>17148656.059999999</v>
      </c>
      <c r="N52" s="76">
        <v>14427173.199999999</v>
      </c>
      <c r="O52" s="76">
        <v>14427173.199999999</v>
      </c>
      <c r="P52" s="56"/>
      <c r="Q52" s="77"/>
    </row>
    <row r="53" spans="1:17" s="33" customFormat="1" ht="21.6">
      <c r="A53" s="143"/>
      <c r="B53" s="143"/>
      <c r="C53" s="143"/>
      <c r="D53" s="143"/>
      <c r="E53" s="143">
        <v>212</v>
      </c>
      <c r="F53" s="143"/>
      <c r="G53" s="476" t="s">
        <v>235</v>
      </c>
      <c r="H53" s="49" t="s">
        <v>183</v>
      </c>
      <c r="I53" s="139">
        <v>28969</v>
      </c>
      <c r="J53" s="139">
        <v>28969</v>
      </c>
      <c r="K53" s="134">
        <v>1</v>
      </c>
      <c r="L53" s="133">
        <v>17539942.400000006</v>
      </c>
      <c r="M53" s="133">
        <v>17148656.059999999</v>
      </c>
      <c r="N53" s="133">
        <v>14427173.199999999</v>
      </c>
      <c r="O53" s="133">
        <v>14427173.199999999</v>
      </c>
      <c r="P53" s="134">
        <v>0.97769169755084218</v>
      </c>
      <c r="Q53" s="134">
        <v>1.0228173180820099</v>
      </c>
    </row>
    <row r="54" spans="1:17" s="33" customFormat="1" ht="10.8">
      <c r="A54" s="143"/>
      <c r="B54" s="143">
        <v>3</v>
      </c>
      <c r="C54" s="143"/>
      <c r="D54" s="143"/>
      <c r="E54" s="143"/>
      <c r="F54" s="143"/>
      <c r="G54" s="476" t="s">
        <v>222</v>
      </c>
      <c r="H54" s="56"/>
      <c r="I54" s="75"/>
      <c r="J54" s="75"/>
      <c r="K54" s="75"/>
      <c r="L54" s="76">
        <v>47120484.770000003</v>
      </c>
      <c r="M54" s="76">
        <v>42130476.449999996</v>
      </c>
      <c r="N54" s="76">
        <v>39942711.279999994</v>
      </c>
      <c r="O54" s="76">
        <v>39942711.279999994</v>
      </c>
      <c r="P54" s="56"/>
      <c r="Q54" s="77"/>
    </row>
    <row r="55" spans="1:17" s="33" customFormat="1" ht="21.6">
      <c r="A55" s="143"/>
      <c r="B55" s="143"/>
      <c r="C55" s="143">
        <v>1</v>
      </c>
      <c r="D55" s="143"/>
      <c r="E55" s="143"/>
      <c r="F55" s="143"/>
      <c r="G55" s="476" t="s">
        <v>223</v>
      </c>
      <c r="H55" s="56"/>
      <c r="I55" s="75"/>
      <c r="J55" s="75"/>
      <c r="K55" s="75"/>
      <c r="L55" s="76">
        <v>47120484.770000003</v>
      </c>
      <c r="M55" s="76">
        <v>42130476.449999996</v>
      </c>
      <c r="N55" s="76">
        <v>39942711.279999994</v>
      </c>
      <c r="O55" s="76">
        <v>39942711.279999994</v>
      </c>
      <c r="P55" s="56"/>
      <c r="Q55" s="77"/>
    </row>
    <row r="56" spans="1:17" s="33" customFormat="1" ht="21.6">
      <c r="A56" s="143"/>
      <c r="B56" s="143"/>
      <c r="C56" s="143"/>
      <c r="D56" s="143">
        <v>1</v>
      </c>
      <c r="E56" s="143"/>
      <c r="F56" s="143"/>
      <c r="G56" s="476" t="s">
        <v>236</v>
      </c>
      <c r="H56" s="56"/>
      <c r="I56" s="75"/>
      <c r="J56" s="75"/>
      <c r="K56" s="75"/>
      <c r="L56" s="76">
        <v>47120484.770000003</v>
      </c>
      <c r="M56" s="76">
        <v>42130476.449999996</v>
      </c>
      <c r="N56" s="76">
        <v>39942711.279999994</v>
      </c>
      <c r="O56" s="76">
        <v>39942711.279999994</v>
      </c>
      <c r="P56" s="56"/>
      <c r="Q56" s="77"/>
    </row>
    <row r="57" spans="1:17" s="33" customFormat="1" ht="21.6">
      <c r="A57" s="143"/>
      <c r="B57" s="143"/>
      <c r="C57" s="143"/>
      <c r="D57" s="143"/>
      <c r="E57" s="143">
        <v>213</v>
      </c>
      <c r="F57" s="143"/>
      <c r="G57" s="476" t="s">
        <v>237</v>
      </c>
      <c r="H57" s="49" t="s">
        <v>173</v>
      </c>
      <c r="I57" s="139">
        <v>58</v>
      </c>
      <c r="J57" s="139">
        <v>58</v>
      </c>
      <c r="K57" s="134">
        <v>1</v>
      </c>
      <c r="L57" s="133">
        <v>99904.86</v>
      </c>
      <c r="M57" s="133">
        <v>99904.86</v>
      </c>
      <c r="N57" s="133">
        <v>2983.5</v>
      </c>
      <c r="O57" s="133">
        <v>2983.5</v>
      </c>
      <c r="P57" s="134">
        <v>1</v>
      </c>
      <c r="Q57" s="134">
        <v>1</v>
      </c>
    </row>
    <row r="58" spans="1:17" s="33" customFormat="1" ht="32.4">
      <c r="A58" s="143"/>
      <c r="B58" s="143"/>
      <c r="C58" s="143"/>
      <c r="D58" s="143"/>
      <c r="E58" s="143">
        <v>215</v>
      </c>
      <c r="F58" s="143"/>
      <c r="G58" s="476" t="s">
        <v>238</v>
      </c>
      <c r="H58" s="49" t="s">
        <v>188</v>
      </c>
      <c r="I58" s="139">
        <v>16000</v>
      </c>
      <c r="J58" s="139">
        <v>16000</v>
      </c>
      <c r="K58" s="134">
        <v>1</v>
      </c>
      <c r="L58" s="133">
        <v>47020579.910000004</v>
      </c>
      <c r="M58" s="133">
        <v>42030571.589999996</v>
      </c>
      <c r="N58" s="133">
        <v>39939727.779999994</v>
      </c>
      <c r="O58" s="133">
        <v>39939727.779999994</v>
      </c>
      <c r="P58" s="134">
        <v>0.89387607873932728</v>
      </c>
      <c r="Q58" s="156">
        <v>1.1187233038055386</v>
      </c>
    </row>
    <row r="59" spans="1:17" s="33" customFormat="1" ht="32.4">
      <c r="A59" s="143" t="s">
        <v>169</v>
      </c>
      <c r="B59" s="143"/>
      <c r="C59" s="143"/>
      <c r="D59" s="143"/>
      <c r="E59" s="143"/>
      <c r="F59" s="143"/>
      <c r="G59" s="476" t="s">
        <v>239</v>
      </c>
      <c r="H59" s="56"/>
      <c r="I59" s="75"/>
      <c r="J59" s="75"/>
      <c r="K59" s="75"/>
      <c r="L59" s="76">
        <v>1186718134.4200001</v>
      </c>
      <c r="M59" s="76">
        <v>1179201549.1299999</v>
      </c>
      <c r="N59" s="76">
        <v>1094303854.7900002</v>
      </c>
      <c r="O59" s="76">
        <v>1094303854.7900002</v>
      </c>
      <c r="P59" s="56"/>
      <c r="Q59" s="77"/>
    </row>
    <row r="60" spans="1:17" s="33" customFormat="1" ht="10.8">
      <c r="A60" s="143"/>
      <c r="B60" s="143">
        <v>2</v>
      </c>
      <c r="C60" s="143"/>
      <c r="D60" s="143"/>
      <c r="E60" s="143"/>
      <c r="F60" s="143"/>
      <c r="G60" s="476" t="s">
        <v>198</v>
      </c>
      <c r="H60" s="56"/>
      <c r="I60" s="75"/>
      <c r="J60" s="75"/>
      <c r="K60" s="75"/>
      <c r="L60" s="76">
        <v>1186718134.4200001</v>
      </c>
      <c r="M60" s="76">
        <v>1179201549.1299999</v>
      </c>
      <c r="N60" s="76">
        <v>1094303854.7900002</v>
      </c>
      <c r="O60" s="76">
        <v>1094303854.7900002</v>
      </c>
      <c r="P60" s="56"/>
      <c r="Q60" s="77"/>
    </row>
    <row r="61" spans="1:17" s="33" customFormat="1" ht="10.8">
      <c r="A61" s="143"/>
      <c r="B61" s="143"/>
      <c r="C61" s="143">
        <v>1</v>
      </c>
      <c r="D61" s="143"/>
      <c r="E61" s="143"/>
      <c r="F61" s="143"/>
      <c r="G61" s="476" t="s">
        <v>240</v>
      </c>
      <c r="H61" s="56"/>
      <c r="I61" s="75"/>
      <c r="J61" s="75"/>
      <c r="K61" s="75"/>
      <c r="L61" s="76">
        <v>388448957.42000002</v>
      </c>
      <c r="M61" s="76">
        <v>385486058.16000003</v>
      </c>
      <c r="N61" s="76">
        <v>358706936.13000011</v>
      </c>
      <c r="O61" s="76">
        <v>358706936.13000011</v>
      </c>
      <c r="P61" s="56"/>
      <c r="Q61" s="77"/>
    </row>
    <row r="62" spans="1:17" s="33" customFormat="1" ht="10.8">
      <c r="A62" s="143"/>
      <c r="B62" s="143"/>
      <c r="C62" s="143"/>
      <c r="D62" s="143">
        <v>1</v>
      </c>
      <c r="E62" s="143"/>
      <c r="F62" s="143"/>
      <c r="G62" s="476" t="s">
        <v>241</v>
      </c>
      <c r="H62" s="56"/>
      <c r="I62" s="75"/>
      <c r="J62" s="75"/>
      <c r="K62" s="75"/>
      <c r="L62" s="76">
        <v>188669676.93000004</v>
      </c>
      <c r="M62" s="76">
        <v>187594765.82000008</v>
      </c>
      <c r="N62" s="76">
        <v>180039440.79000008</v>
      </c>
      <c r="O62" s="76">
        <v>180039440.79000008</v>
      </c>
      <c r="P62" s="56"/>
      <c r="Q62" s="77"/>
    </row>
    <row r="63" spans="1:17" s="33" customFormat="1" ht="10.8">
      <c r="A63" s="143"/>
      <c r="B63" s="143"/>
      <c r="C63" s="143"/>
      <c r="D63" s="143"/>
      <c r="E63" s="143">
        <v>203</v>
      </c>
      <c r="F63" s="143"/>
      <c r="G63" s="476" t="s">
        <v>242</v>
      </c>
      <c r="H63" s="49" t="s">
        <v>176</v>
      </c>
      <c r="I63" s="139">
        <v>478265</v>
      </c>
      <c r="J63" s="139">
        <v>478265</v>
      </c>
      <c r="K63" s="134">
        <v>1</v>
      </c>
      <c r="L63" s="133">
        <v>188669676.93000004</v>
      </c>
      <c r="M63" s="133">
        <v>187594765.82000008</v>
      </c>
      <c r="N63" s="133">
        <v>180039440.79000008</v>
      </c>
      <c r="O63" s="133">
        <v>180039440.79000008</v>
      </c>
      <c r="P63" s="134">
        <v>0.9943026821930756</v>
      </c>
      <c r="Q63" s="134">
        <v>1.0057299632284589</v>
      </c>
    </row>
    <row r="64" spans="1:17" s="33" customFormat="1" ht="21.6">
      <c r="A64" s="143"/>
      <c r="B64" s="143"/>
      <c r="C64" s="143"/>
      <c r="D64" s="143">
        <v>3</v>
      </c>
      <c r="E64" s="143"/>
      <c r="F64" s="143"/>
      <c r="G64" s="476" t="s">
        <v>234</v>
      </c>
      <c r="H64" s="56"/>
      <c r="I64" s="75"/>
      <c r="J64" s="75"/>
      <c r="K64" s="75"/>
      <c r="L64" s="76">
        <v>120275497.97999999</v>
      </c>
      <c r="M64" s="76">
        <v>118772224.03999999</v>
      </c>
      <c r="N64" s="76">
        <v>99677577.210000008</v>
      </c>
      <c r="O64" s="76">
        <v>99677577.210000008</v>
      </c>
      <c r="P64" s="56"/>
      <c r="Q64" s="77"/>
    </row>
    <row r="65" spans="1:17" s="33" customFormat="1" ht="32.4">
      <c r="A65" s="150"/>
      <c r="B65" s="150"/>
      <c r="C65" s="150"/>
      <c r="D65" s="150"/>
      <c r="E65" s="150">
        <v>206</v>
      </c>
      <c r="F65" s="150"/>
      <c r="G65" s="480" t="s">
        <v>243</v>
      </c>
      <c r="H65" s="481" t="s">
        <v>177</v>
      </c>
      <c r="I65" s="482">
        <v>11.526</v>
      </c>
      <c r="J65" s="482">
        <v>8.59</v>
      </c>
      <c r="K65" s="483">
        <v>0.74527155995141414</v>
      </c>
      <c r="L65" s="484">
        <v>120275497.97999999</v>
      </c>
      <c r="M65" s="484">
        <v>118772224.03999999</v>
      </c>
      <c r="N65" s="484">
        <v>99677577.210000008</v>
      </c>
      <c r="O65" s="484">
        <v>99677577.210000008</v>
      </c>
      <c r="P65" s="483">
        <v>0.9875014116320685</v>
      </c>
      <c r="Q65" s="485">
        <v>0.75470429831556907</v>
      </c>
    </row>
    <row r="66" spans="1:17" s="33" customFormat="1" ht="21.6">
      <c r="A66" s="143"/>
      <c r="B66" s="143"/>
      <c r="C66" s="143"/>
      <c r="D66" s="143">
        <v>5</v>
      </c>
      <c r="E66" s="143"/>
      <c r="F66" s="143"/>
      <c r="G66" s="476" t="s">
        <v>244</v>
      </c>
      <c r="H66" s="56"/>
      <c r="I66" s="75"/>
      <c r="J66" s="75"/>
      <c r="K66" s="75"/>
      <c r="L66" s="76">
        <v>79494164.799999997</v>
      </c>
      <c r="M66" s="76">
        <v>79109450.589999989</v>
      </c>
      <c r="N66" s="76">
        <v>78989106.12999998</v>
      </c>
      <c r="O66" s="76">
        <v>78989106.12999998</v>
      </c>
      <c r="P66" s="56"/>
      <c r="Q66" s="77"/>
    </row>
    <row r="67" spans="1:17" s="33" customFormat="1" ht="10.8">
      <c r="A67" s="143"/>
      <c r="B67" s="143"/>
      <c r="C67" s="143"/>
      <c r="D67" s="143"/>
      <c r="E67" s="143">
        <v>207</v>
      </c>
      <c r="F67" s="143"/>
      <c r="G67" s="476" t="s">
        <v>245</v>
      </c>
      <c r="H67" s="49" t="s">
        <v>178</v>
      </c>
      <c r="I67" s="139">
        <v>4800000</v>
      </c>
      <c r="J67" s="139">
        <v>4800000</v>
      </c>
      <c r="K67" s="134">
        <v>1</v>
      </c>
      <c r="L67" s="133">
        <v>78865835.810000002</v>
      </c>
      <c r="M67" s="133">
        <v>78481121.599999994</v>
      </c>
      <c r="N67" s="133">
        <v>78360777.139999986</v>
      </c>
      <c r="O67" s="133">
        <v>78360777.139999986</v>
      </c>
      <c r="P67" s="134">
        <v>0.99512191551577744</v>
      </c>
      <c r="Q67" s="134">
        <v>1.0049019968389443</v>
      </c>
    </row>
    <row r="68" spans="1:17" s="33" customFormat="1" ht="10.8">
      <c r="A68" s="143"/>
      <c r="B68" s="143"/>
      <c r="C68" s="143"/>
      <c r="D68" s="143"/>
      <c r="E68" s="143">
        <v>208</v>
      </c>
      <c r="F68" s="143"/>
      <c r="G68" s="476" t="s">
        <v>196</v>
      </c>
      <c r="H68" s="49" t="s">
        <v>179</v>
      </c>
      <c r="I68" s="139">
        <v>15000</v>
      </c>
      <c r="J68" s="139">
        <v>15000</v>
      </c>
      <c r="K68" s="134">
        <v>1</v>
      </c>
      <c r="L68" s="133">
        <v>628328.99</v>
      </c>
      <c r="M68" s="133">
        <v>628328.99</v>
      </c>
      <c r="N68" s="133">
        <v>628328.99</v>
      </c>
      <c r="O68" s="133">
        <v>628328.99</v>
      </c>
      <c r="P68" s="134">
        <v>1</v>
      </c>
      <c r="Q68" s="134">
        <v>1</v>
      </c>
    </row>
    <row r="69" spans="1:17" s="33" customFormat="1" ht="10.8">
      <c r="A69" s="143"/>
      <c r="B69" s="143"/>
      <c r="C69" s="143"/>
      <c r="D69" s="143">
        <v>6</v>
      </c>
      <c r="E69" s="143"/>
      <c r="F69" s="143"/>
      <c r="G69" s="476" t="s">
        <v>246</v>
      </c>
      <c r="H69" s="56"/>
      <c r="I69" s="75"/>
      <c r="J69" s="75"/>
      <c r="K69" s="75"/>
      <c r="L69" s="76">
        <v>9617.7099999999991</v>
      </c>
      <c r="M69" s="76">
        <v>9617.7099999999991</v>
      </c>
      <c r="N69" s="76">
        <v>812</v>
      </c>
      <c r="O69" s="76">
        <v>812</v>
      </c>
      <c r="P69" s="56"/>
      <c r="Q69" s="77"/>
    </row>
    <row r="70" spans="1:17" s="33" customFormat="1" ht="21.6">
      <c r="A70" s="143"/>
      <c r="B70" s="143"/>
      <c r="C70" s="143"/>
      <c r="D70" s="143"/>
      <c r="E70" s="143">
        <v>209</v>
      </c>
      <c r="F70" s="143"/>
      <c r="G70" s="476" t="s">
        <v>247</v>
      </c>
      <c r="H70" s="49" t="s">
        <v>180</v>
      </c>
      <c r="I70" s="139">
        <v>100000</v>
      </c>
      <c r="J70" s="139">
        <v>100000</v>
      </c>
      <c r="K70" s="134">
        <v>1</v>
      </c>
      <c r="L70" s="133">
        <v>9617.7099999999991</v>
      </c>
      <c r="M70" s="133">
        <v>9617.7099999999991</v>
      </c>
      <c r="N70" s="133">
        <v>812</v>
      </c>
      <c r="O70" s="133">
        <v>812</v>
      </c>
      <c r="P70" s="134">
        <v>1</v>
      </c>
      <c r="Q70" s="134">
        <v>1</v>
      </c>
    </row>
    <row r="71" spans="1:17" s="33" customFormat="1" ht="21.6">
      <c r="A71" s="143"/>
      <c r="B71" s="143"/>
      <c r="C71" s="143">
        <v>2</v>
      </c>
      <c r="D71" s="143"/>
      <c r="E71" s="143"/>
      <c r="F71" s="143"/>
      <c r="G71" s="476" t="s">
        <v>233</v>
      </c>
      <c r="H71" s="56"/>
      <c r="I71" s="75"/>
      <c r="J71" s="75"/>
      <c r="K71" s="75"/>
      <c r="L71" s="76">
        <v>798269177</v>
      </c>
      <c r="M71" s="76">
        <v>793715490.96999991</v>
      </c>
      <c r="N71" s="76">
        <v>735596918.66000009</v>
      </c>
      <c r="O71" s="76">
        <v>735596918.66000009</v>
      </c>
      <c r="P71" s="56"/>
      <c r="Q71" s="77"/>
    </row>
    <row r="72" spans="1:17" s="33" customFormat="1" ht="10.8">
      <c r="A72" s="143"/>
      <c r="B72" s="143"/>
      <c r="C72" s="143"/>
      <c r="D72" s="143">
        <v>1</v>
      </c>
      <c r="E72" s="143"/>
      <c r="F72" s="143"/>
      <c r="G72" s="476" t="s">
        <v>248</v>
      </c>
      <c r="H72" s="56"/>
      <c r="I72" s="75"/>
      <c r="J72" s="75"/>
      <c r="K72" s="75"/>
      <c r="L72" s="76">
        <v>380440845.52999997</v>
      </c>
      <c r="M72" s="76">
        <v>376818839.67999995</v>
      </c>
      <c r="N72" s="76">
        <v>320752839.13999999</v>
      </c>
      <c r="O72" s="76">
        <v>320752839.13999999</v>
      </c>
      <c r="P72" s="56"/>
      <c r="Q72" s="77"/>
    </row>
    <row r="73" spans="1:17" s="33" customFormat="1" ht="32.4">
      <c r="A73" s="143"/>
      <c r="B73" s="143"/>
      <c r="C73" s="143"/>
      <c r="D73" s="143"/>
      <c r="E73" s="143">
        <v>215</v>
      </c>
      <c r="F73" s="143"/>
      <c r="G73" s="476" t="s">
        <v>249</v>
      </c>
      <c r="H73" s="49" t="s">
        <v>181</v>
      </c>
      <c r="I73" s="139">
        <v>4</v>
      </c>
      <c r="J73" s="139">
        <v>4</v>
      </c>
      <c r="K73" s="134">
        <v>1</v>
      </c>
      <c r="L73" s="133">
        <v>10812457.039999999</v>
      </c>
      <c r="M73" s="133">
        <v>10812457.039999999</v>
      </c>
      <c r="N73" s="133">
        <v>9756444.5199999977</v>
      </c>
      <c r="O73" s="133">
        <v>9756444.5199999977</v>
      </c>
      <c r="P73" s="134">
        <v>1</v>
      </c>
      <c r="Q73" s="134">
        <v>1</v>
      </c>
    </row>
    <row r="74" spans="1:17" s="33" customFormat="1" ht="21.6">
      <c r="A74" s="143"/>
      <c r="B74" s="143"/>
      <c r="C74" s="143"/>
      <c r="D74" s="143"/>
      <c r="E74" s="143">
        <v>216</v>
      </c>
      <c r="F74" s="143"/>
      <c r="G74" s="476" t="s">
        <v>250</v>
      </c>
      <c r="H74" s="49" t="s">
        <v>178</v>
      </c>
      <c r="I74" s="139">
        <v>63831.046999999999</v>
      </c>
      <c r="J74" s="139">
        <v>63831</v>
      </c>
      <c r="K74" s="134">
        <v>0.99999926368119896</v>
      </c>
      <c r="L74" s="133">
        <v>138343737.02000001</v>
      </c>
      <c r="M74" s="133">
        <v>135301192.12</v>
      </c>
      <c r="N74" s="133">
        <v>113413903.80000001</v>
      </c>
      <c r="O74" s="133">
        <v>113413903.80000001</v>
      </c>
      <c r="P74" s="134">
        <v>0.97800735352724966</v>
      </c>
      <c r="Q74" s="134">
        <v>1.0224864466250014</v>
      </c>
    </row>
    <row r="75" spans="1:17" s="33" customFormat="1" ht="32.4">
      <c r="A75" s="143"/>
      <c r="B75" s="143"/>
      <c r="C75" s="143"/>
      <c r="D75" s="143"/>
      <c r="E75" s="143">
        <v>217</v>
      </c>
      <c r="F75" s="143"/>
      <c r="G75" s="476" t="s">
        <v>251</v>
      </c>
      <c r="H75" s="49" t="s">
        <v>181</v>
      </c>
      <c r="I75" s="139">
        <v>6</v>
      </c>
      <c r="J75" s="139">
        <v>6</v>
      </c>
      <c r="K75" s="134">
        <v>1</v>
      </c>
      <c r="L75" s="133">
        <v>54509658.650000006</v>
      </c>
      <c r="M75" s="133">
        <v>54509658.650000006</v>
      </c>
      <c r="N75" s="133">
        <v>42027271.629999995</v>
      </c>
      <c r="O75" s="133">
        <v>42027271.629999995</v>
      </c>
      <c r="P75" s="134">
        <v>1</v>
      </c>
      <c r="Q75" s="134">
        <v>1</v>
      </c>
    </row>
    <row r="76" spans="1:17" s="33" customFormat="1" ht="32.4">
      <c r="A76" s="143"/>
      <c r="B76" s="143"/>
      <c r="C76" s="143"/>
      <c r="D76" s="143"/>
      <c r="E76" s="143">
        <v>218</v>
      </c>
      <c r="F76" s="143"/>
      <c r="G76" s="476" t="s">
        <v>252</v>
      </c>
      <c r="H76" s="49" t="s">
        <v>178</v>
      </c>
      <c r="I76" s="139">
        <v>146774</v>
      </c>
      <c r="J76" s="139">
        <v>146774</v>
      </c>
      <c r="K76" s="134">
        <v>1</v>
      </c>
      <c r="L76" s="133">
        <v>130898716.83999997</v>
      </c>
      <c r="M76" s="133">
        <v>130476571.86999997</v>
      </c>
      <c r="N76" s="133">
        <v>118287781.63999997</v>
      </c>
      <c r="O76" s="133">
        <v>118287781.63999997</v>
      </c>
      <c r="P76" s="134">
        <v>0.99677502591170553</v>
      </c>
      <c r="Q76" s="134">
        <v>1.0032354081958912</v>
      </c>
    </row>
    <row r="77" spans="1:17" s="33" customFormat="1" ht="21.6">
      <c r="A77" s="143"/>
      <c r="B77" s="143"/>
      <c r="C77" s="143"/>
      <c r="D77" s="143"/>
      <c r="E77" s="143">
        <v>219</v>
      </c>
      <c r="F77" s="143"/>
      <c r="G77" s="476" t="s">
        <v>253</v>
      </c>
      <c r="H77" s="49" t="s">
        <v>182</v>
      </c>
      <c r="I77" s="139">
        <v>22</v>
      </c>
      <c r="J77" s="139">
        <v>22</v>
      </c>
      <c r="K77" s="134">
        <v>1</v>
      </c>
      <c r="L77" s="133">
        <v>45876275.980000004</v>
      </c>
      <c r="M77" s="133">
        <v>45718960</v>
      </c>
      <c r="N77" s="133">
        <v>37267437.549999997</v>
      </c>
      <c r="O77" s="133">
        <v>37267437.549999997</v>
      </c>
      <c r="P77" s="134">
        <v>0.99657086420727381</v>
      </c>
      <c r="Q77" s="134">
        <v>1.0034409352268732</v>
      </c>
    </row>
    <row r="78" spans="1:17" s="33" customFormat="1" ht="10.8">
      <c r="A78" s="143"/>
      <c r="B78" s="143"/>
      <c r="C78" s="143"/>
      <c r="D78" s="143">
        <v>3</v>
      </c>
      <c r="E78" s="143"/>
      <c r="F78" s="143"/>
      <c r="G78" s="476" t="s">
        <v>254</v>
      </c>
      <c r="H78" s="56"/>
      <c r="I78" s="75"/>
      <c r="J78" s="75"/>
      <c r="K78" s="75"/>
      <c r="L78" s="76">
        <v>78924647.099999994</v>
      </c>
      <c r="M78" s="76">
        <v>78580077.539999992</v>
      </c>
      <c r="N78" s="76">
        <v>76599006.979999989</v>
      </c>
      <c r="O78" s="76">
        <v>76599006.979999989</v>
      </c>
      <c r="P78" s="56"/>
      <c r="Q78" s="77"/>
    </row>
    <row r="79" spans="1:17" s="33" customFormat="1" ht="32.4">
      <c r="A79" s="143"/>
      <c r="B79" s="143"/>
      <c r="C79" s="143"/>
      <c r="D79" s="143"/>
      <c r="E79" s="143">
        <v>222</v>
      </c>
      <c r="F79" s="143"/>
      <c r="G79" s="476" t="s">
        <v>255</v>
      </c>
      <c r="H79" s="49" t="s">
        <v>184</v>
      </c>
      <c r="I79" s="139">
        <v>4543</v>
      </c>
      <c r="J79" s="139">
        <v>4543</v>
      </c>
      <c r="K79" s="134">
        <v>1</v>
      </c>
      <c r="L79" s="133">
        <v>78924647.099999994</v>
      </c>
      <c r="M79" s="133">
        <v>78580077.539999992</v>
      </c>
      <c r="N79" s="133">
        <v>76599006.979999989</v>
      </c>
      <c r="O79" s="133">
        <v>76599006.979999989</v>
      </c>
      <c r="P79" s="134">
        <v>0.9956341957466921</v>
      </c>
      <c r="Q79" s="134">
        <v>1.0043849480782785</v>
      </c>
    </row>
    <row r="80" spans="1:17" s="33" customFormat="1" ht="10.8">
      <c r="A80" s="143"/>
      <c r="B80" s="143"/>
      <c r="C80" s="143"/>
      <c r="D80" s="143">
        <v>4</v>
      </c>
      <c r="E80" s="143"/>
      <c r="F80" s="143"/>
      <c r="G80" s="476" t="s">
        <v>256</v>
      </c>
      <c r="H80" s="56"/>
      <c r="I80" s="75"/>
      <c r="J80" s="75"/>
      <c r="K80" s="75"/>
      <c r="L80" s="76">
        <v>305290567.16999996</v>
      </c>
      <c r="M80" s="76">
        <v>304703456.54999995</v>
      </c>
      <c r="N80" s="76">
        <v>304631955.33999997</v>
      </c>
      <c r="O80" s="76">
        <v>304631955.33999997</v>
      </c>
      <c r="P80" s="56"/>
      <c r="Q80" s="77"/>
    </row>
    <row r="81" spans="1:17" s="33" customFormat="1" ht="10.8">
      <c r="A81" s="143"/>
      <c r="B81" s="143"/>
      <c r="C81" s="143"/>
      <c r="D81" s="143"/>
      <c r="E81" s="143">
        <v>223</v>
      </c>
      <c r="F81" s="143"/>
      <c r="G81" s="476" t="s">
        <v>257</v>
      </c>
      <c r="H81" s="49" t="s">
        <v>185</v>
      </c>
      <c r="I81" s="139">
        <v>3500</v>
      </c>
      <c r="J81" s="139">
        <v>3500</v>
      </c>
      <c r="K81" s="134">
        <v>1</v>
      </c>
      <c r="L81" s="133">
        <v>305290567.16999996</v>
      </c>
      <c r="M81" s="133">
        <v>304703456.54999995</v>
      </c>
      <c r="N81" s="133">
        <v>304631955.33999997</v>
      </c>
      <c r="O81" s="133">
        <v>304631955.33999997</v>
      </c>
      <c r="P81" s="134">
        <v>0.99807687926475275</v>
      </c>
      <c r="Q81" s="134">
        <v>1.0019268262547709</v>
      </c>
    </row>
    <row r="82" spans="1:17" s="33" customFormat="1" ht="10.8">
      <c r="A82" s="143"/>
      <c r="B82" s="143"/>
      <c r="C82" s="143"/>
      <c r="D82" s="143">
        <v>5</v>
      </c>
      <c r="E82" s="143"/>
      <c r="F82" s="143"/>
      <c r="G82" s="476" t="s">
        <v>258</v>
      </c>
      <c r="H82" s="56"/>
      <c r="I82" s="75"/>
      <c r="J82" s="75"/>
      <c r="K82" s="75"/>
      <c r="L82" s="76">
        <v>33613117.200000003</v>
      </c>
      <c r="M82" s="76">
        <v>33613117.200000003</v>
      </c>
      <c r="N82" s="76">
        <v>33613117.200000003</v>
      </c>
      <c r="O82" s="76">
        <v>33613117.200000003</v>
      </c>
      <c r="P82" s="56"/>
      <c r="Q82" s="77"/>
    </row>
    <row r="83" spans="1:17" s="33" customFormat="1" ht="32.4">
      <c r="A83" s="143"/>
      <c r="B83" s="143"/>
      <c r="C83" s="143"/>
      <c r="D83" s="143"/>
      <c r="E83" s="143">
        <v>224</v>
      </c>
      <c r="F83" s="143"/>
      <c r="G83" s="476" t="s">
        <v>259</v>
      </c>
      <c r="H83" s="49" t="s">
        <v>186</v>
      </c>
      <c r="I83" s="139">
        <v>45</v>
      </c>
      <c r="J83" s="139">
        <v>45</v>
      </c>
      <c r="K83" s="134">
        <v>1</v>
      </c>
      <c r="L83" s="133">
        <v>33613117.200000003</v>
      </c>
      <c r="M83" s="133">
        <v>33613117.200000003</v>
      </c>
      <c r="N83" s="133">
        <v>33613117.200000003</v>
      </c>
      <c r="O83" s="133">
        <v>33613117.200000003</v>
      </c>
      <c r="P83" s="134">
        <v>1</v>
      </c>
      <c r="Q83" s="134">
        <v>1</v>
      </c>
    </row>
    <row r="84" spans="1:17" s="33" customFormat="1" ht="32.4">
      <c r="A84" s="143" t="s">
        <v>167</v>
      </c>
      <c r="B84" s="143"/>
      <c r="C84" s="143"/>
      <c r="D84" s="143"/>
      <c r="E84" s="143"/>
      <c r="F84" s="143"/>
      <c r="G84" s="476" t="s">
        <v>260</v>
      </c>
      <c r="H84" s="56"/>
      <c r="I84" s="75"/>
      <c r="J84" s="75"/>
      <c r="K84" s="75"/>
      <c r="L84" s="76">
        <v>386908541.60000008</v>
      </c>
      <c r="M84" s="76">
        <v>383397755.55000007</v>
      </c>
      <c r="N84" s="76">
        <v>378849163.45000005</v>
      </c>
      <c r="O84" s="76">
        <v>378849163.45000005</v>
      </c>
      <c r="P84" s="56"/>
      <c r="Q84" s="77"/>
    </row>
    <row r="85" spans="1:17" s="33" customFormat="1" ht="10.8">
      <c r="A85" s="143"/>
      <c r="B85" s="143">
        <v>1</v>
      </c>
      <c r="C85" s="143"/>
      <c r="D85" s="143"/>
      <c r="E85" s="143"/>
      <c r="F85" s="143"/>
      <c r="G85" s="476" t="s">
        <v>192</v>
      </c>
      <c r="H85" s="56"/>
      <c r="I85" s="75"/>
      <c r="J85" s="75"/>
      <c r="K85" s="75"/>
      <c r="L85" s="76">
        <v>386561206.86000007</v>
      </c>
      <c r="M85" s="76">
        <v>383050420.81000006</v>
      </c>
      <c r="N85" s="76">
        <v>378501828.71000004</v>
      </c>
      <c r="O85" s="76">
        <v>378501828.71000004</v>
      </c>
      <c r="P85" s="56"/>
      <c r="Q85" s="77"/>
    </row>
    <row r="86" spans="1:17" s="33" customFormat="1" ht="21.6">
      <c r="A86" s="143"/>
      <c r="B86" s="143"/>
      <c r="C86" s="143">
        <v>3</v>
      </c>
      <c r="D86" s="143"/>
      <c r="E86" s="143"/>
      <c r="F86" s="143"/>
      <c r="G86" s="476" t="s">
        <v>261</v>
      </c>
      <c r="H86" s="56"/>
      <c r="I86" s="75"/>
      <c r="J86" s="75"/>
      <c r="K86" s="75"/>
      <c r="L86" s="76">
        <v>166435790.62</v>
      </c>
      <c r="M86" s="76">
        <v>164598389.26000002</v>
      </c>
      <c r="N86" s="76">
        <v>164386450.61000001</v>
      </c>
      <c r="O86" s="76">
        <v>164386450.61000001</v>
      </c>
      <c r="P86" s="56"/>
      <c r="Q86" s="77"/>
    </row>
    <row r="87" spans="1:17" s="33" customFormat="1" ht="10.8">
      <c r="A87" s="143"/>
      <c r="B87" s="143"/>
      <c r="C87" s="143"/>
      <c r="D87" s="143">
        <v>1</v>
      </c>
      <c r="E87" s="143"/>
      <c r="F87" s="143"/>
      <c r="G87" s="476" t="s">
        <v>262</v>
      </c>
      <c r="H87" s="56"/>
      <c r="I87" s="75"/>
      <c r="J87" s="75"/>
      <c r="K87" s="75"/>
      <c r="L87" s="76">
        <v>96583930.900000006</v>
      </c>
      <c r="M87" s="76">
        <v>95669727.700000018</v>
      </c>
      <c r="N87" s="76">
        <v>95570129.25000003</v>
      </c>
      <c r="O87" s="76">
        <v>95570129.25000003</v>
      </c>
      <c r="P87" s="56"/>
      <c r="Q87" s="77"/>
    </row>
    <row r="88" spans="1:17" s="33" customFormat="1" ht="10.8">
      <c r="A88" s="143"/>
      <c r="B88" s="143"/>
      <c r="C88" s="143"/>
      <c r="D88" s="143"/>
      <c r="E88" s="143">
        <v>204</v>
      </c>
      <c r="F88" s="143"/>
      <c r="G88" s="476" t="s">
        <v>263</v>
      </c>
      <c r="H88" s="49" t="s">
        <v>172</v>
      </c>
      <c r="I88" s="139">
        <v>56</v>
      </c>
      <c r="J88" s="139">
        <v>56</v>
      </c>
      <c r="K88" s="134">
        <v>1</v>
      </c>
      <c r="L88" s="133">
        <v>96583930.900000006</v>
      </c>
      <c r="M88" s="133">
        <v>95669727.700000018</v>
      </c>
      <c r="N88" s="133">
        <v>95570129.25000003</v>
      </c>
      <c r="O88" s="133">
        <v>95570129.25000003</v>
      </c>
      <c r="P88" s="134">
        <v>0.99053462422287897</v>
      </c>
      <c r="Q88" s="134">
        <v>1.0095558252540107</v>
      </c>
    </row>
    <row r="89" spans="1:17" s="33" customFormat="1" ht="10.8">
      <c r="A89" s="143"/>
      <c r="B89" s="143"/>
      <c r="C89" s="143"/>
      <c r="D89" s="143">
        <v>5</v>
      </c>
      <c r="E89" s="143"/>
      <c r="F89" s="143"/>
      <c r="G89" s="476" t="s">
        <v>264</v>
      </c>
      <c r="H89" s="56"/>
      <c r="I89" s="75"/>
      <c r="J89" s="75"/>
      <c r="K89" s="75"/>
      <c r="L89" s="76">
        <v>69851859.719999999</v>
      </c>
      <c r="M89" s="76">
        <v>68928661.560000002</v>
      </c>
      <c r="N89" s="76">
        <v>68816321.359999999</v>
      </c>
      <c r="O89" s="76">
        <v>68816321.359999999</v>
      </c>
      <c r="P89" s="56"/>
      <c r="Q89" s="77"/>
    </row>
    <row r="90" spans="1:17" s="33" customFormat="1" ht="10.8">
      <c r="A90" s="143"/>
      <c r="B90" s="143"/>
      <c r="C90" s="143"/>
      <c r="D90" s="143"/>
      <c r="E90" s="143">
        <v>208</v>
      </c>
      <c r="F90" s="143"/>
      <c r="G90" s="476" t="s">
        <v>265</v>
      </c>
      <c r="H90" s="49" t="s">
        <v>172</v>
      </c>
      <c r="I90" s="139">
        <v>9700</v>
      </c>
      <c r="J90" s="139">
        <v>9700</v>
      </c>
      <c r="K90" s="134">
        <v>1</v>
      </c>
      <c r="L90" s="133">
        <v>69851859.719999999</v>
      </c>
      <c r="M90" s="133">
        <v>68928661.560000002</v>
      </c>
      <c r="N90" s="133">
        <v>68816321.359999999</v>
      </c>
      <c r="O90" s="133">
        <v>68816321.359999999</v>
      </c>
      <c r="P90" s="134">
        <v>0.98678348488214029</v>
      </c>
      <c r="Q90" s="134">
        <v>1.0133935309217688</v>
      </c>
    </row>
    <row r="91" spans="1:17" s="33" customFormat="1" ht="10.8">
      <c r="A91" s="143"/>
      <c r="B91" s="143"/>
      <c r="C91" s="143">
        <v>8</v>
      </c>
      <c r="D91" s="143"/>
      <c r="E91" s="143"/>
      <c r="F91" s="143"/>
      <c r="G91" s="476" t="s">
        <v>266</v>
      </c>
      <c r="H91" s="56"/>
      <c r="I91" s="75"/>
      <c r="J91" s="75"/>
      <c r="K91" s="75"/>
      <c r="L91" s="76">
        <v>220125416.24000007</v>
      </c>
      <c r="M91" s="76">
        <v>218452031.55000007</v>
      </c>
      <c r="N91" s="76">
        <v>214115378.09999999</v>
      </c>
      <c r="O91" s="76">
        <v>214115378.09999999</v>
      </c>
      <c r="P91" s="56"/>
      <c r="Q91" s="77"/>
    </row>
    <row r="92" spans="1:17" s="33" customFormat="1" ht="10.8">
      <c r="A92" s="143"/>
      <c r="B92" s="143"/>
      <c r="C92" s="143"/>
      <c r="D92" s="143">
        <v>2</v>
      </c>
      <c r="E92" s="143"/>
      <c r="F92" s="143"/>
      <c r="G92" s="476" t="s">
        <v>267</v>
      </c>
      <c r="H92" s="56"/>
      <c r="I92" s="75"/>
      <c r="J92" s="75"/>
      <c r="K92" s="75"/>
      <c r="L92" s="76">
        <v>5085906.66</v>
      </c>
      <c r="M92" s="76">
        <v>5085906.66</v>
      </c>
      <c r="N92" s="76">
        <v>5079871.8500000006</v>
      </c>
      <c r="O92" s="76">
        <v>5079871.8500000006</v>
      </c>
      <c r="P92" s="56"/>
      <c r="Q92" s="77"/>
    </row>
    <row r="93" spans="1:17" s="33" customFormat="1" ht="10.8">
      <c r="A93" s="143"/>
      <c r="B93" s="143"/>
      <c r="C93" s="143"/>
      <c r="D93" s="143"/>
      <c r="E93" s="143">
        <v>207</v>
      </c>
      <c r="F93" s="143"/>
      <c r="G93" s="476" t="s">
        <v>193</v>
      </c>
      <c r="H93" s="49" t="s">
        <v>172</v>
      </c>
      <c r="I93" s="139">
        <v>1</v>
      </c>
      <c r="J93" s="139">
        <v>1</v>
      </c>
      <c r="K93" s="134">
        <v>1</v>
      </c>
      <c r="L93" s="133">
        <v>5085906.66</v>
      </c>
      <c r="M93" s="133">
        <v>5085906.66</v>
      </c>
      <c r="N93" s="133">
        <v>5079871.8500000006</v>
      </c>
      <c r="O93" s="133">
        <v>5079871.8500000006</v>
      </c>
      <c r="P93" s="134">
        <v>1</v>
      </c>
      <c r="Q93" s="134">
        <v>1</v>
      </c>
    </row>
    <row r="94" spans="1:17" s="33" customFormat="1" ht="10.8">
      <c r="A94" s="143"/>
      <c r="B94" s="143"/>
      <c r="C94" s="143"/>
      <c r="D94" s="143">
        <v>5</v>
      </c>
      <c r="E94" s="143"/>
      <c r="F94" s="143"/>
      <c r="G94" s="476" t="s">
        <v>268</v>
      </c>
      <c r="H94" s="56"/>
      <c r="I94" s="75"/>
      <c r="J94" s="75"/>
      <c r="K94" s="75"/>
      <c r="L94" s="76">
        <v>215039509.58000007</v>
      </c>
      <c r="M94" s="76">
        <v>213366124.89000008</v>
      </c>
      <c r="N94" s="76">
        <v>209035506.25</v>
      </c>
      <c r="O94" s="76">
        <v>209035506.25</v>
      </c>
      <c r="P94" s="56"/>
      <c r="Q94" s="77"/>
    </row>
    <row r="95" spans="1:17" s="33" customFormat="1" ht="10.8">
      <c r="A95" s="143"/>
      <c r="B95" s="143"/>
      <c r="C95" s="143"/>
      <c r="D95" s="143"/>
      <c r="E95" s="143">
        <v>201</v>
      </c>
      <c r="F95" s="143"/>
      <c r="G95" s="476" t="s">
        <v>269</v>
      </c>
      <c r="H95" s="49" t="s">
        <v>175</v>
      </c>
      <c r="I95" s="139">
        <v>1</v>
      </c>
      <c r="J95" s="139">
        <v>1</v>
      </c>
      <c r="K95" s="134">
        <v>1</v>
      </c>
      <c r="L95" s="133">
        <v>214994720.82000008</v>
      </c>
      <c r="M95" s="133">
        <v>213321336.13000008</v>
      </c>
      <c r="N95" s="133">
        <v>208990717.49000001</v>
      </c>
      <c r="O95" s="133">
        <v>208990717.49000001</v>
      </c>
      <c r="P95" s="134">
        <v>0.99221662427980728</v>
      </c>
      <c r="Q95" s="134">
        <v>1.0078444318808326</v>
      </c>
    </row>
    <row r="96" spans="1:17" s="33" customFormat="1" ht="10.8">
      <c r="A96" s="143"/>
      <c r="B96" s="143"/>
      <c r="C96" s="143"/>
      <c r="D96" s="143"/>
      <c r="E96" s="143">
        <v>209</v>
      </c>
      <c r="F96" s="143"/>
      <c r="G96" s="476" t="s">
        <v>270</v>
      </c>
      <c r="H96" s="49" t="s">
        <v>175</v>
      </c>
      <c r="I96" s="139">
        <v>27500</v>
      </c>
      <c r="J96" s="139">
        <v>27500</v>
      </c>
      <c r="K96" s="134">
        <v>1</v>
      </c>
      <c r="L96" s="133">
        <v>44788.759999999995</v>
      </c>
      <c r="M96" s="133">
        <v>44788.759999999995</v>
      </c>
      <c r="N96" s="133">
        <v>44788.759999999995</v>
      </c>
      <c r="O96" s="133">
        <v>44788.759999999995</v>
      </c>
      <c r="P96" s="134">
        <v>1</v>
      </c>
      <c r="Q96" s="134">
        <v>1</v>
      </c>
    </row>
    <row r="97" spans="1:17" s="33" customFormat="1" ht="10.8">
      <c r="A97" s="150"/>
      <c r="B97" s="150">
        <v>3</v>
      </c>
      <c r="C97" s="150"/>
      <c r="D97" s="150"/>
      <c r="E97" s="150"/>
      <c r="F97" s="150"/>
      <c r="G97" s="480" t="s">
        <v>222</v>
      </c>
      <c r="H97" s="57"/>
      <c r="I97" s="78"/>
      <c r="J97" s="78"/>
      <c r="K97" s="78"/>
      <c r="L97" s="79">
        <v>347334.74</v>
      </c>
      <c r="M97" s="79">
        <v>347334.74</v>
      </c>
      <c r="N97" s="79">
        <v>347334.74</v>
      </c>
      <c r="O97" s="79">
        <v>347334.74</v>
      </c>
      <c r="P97" s="57"/>
      <c r="Q97" s="80"/>
    </row>
    <row r="98" spans="1:17" s="33" customFormat="1" ht="21.6">
      <c r="A98" s="143"/>
      <c r="B98" s="143"/>
      <c r="C98" s="143">
        <v>9</v>
      </c>
      <c r="D98" s="143"/>
      <c r="E98" s="143"/>
      <c r="F98" s="143"/>
      <c r="G98" s="476" t="s">
        <v>271</v>
      </c>
      <c r="H98" s="56"/>
      <c r="I98" s="75"/>
      <c r="J98" s="75"/>
      <c r="K98" s="75"/>
      <c r="L98" s="76">
        <v>347334.74</v>
      </c>
      <c r="M98" s="76">
        <v>347334.74</v>
      </c>
      <c r="N98" s="76">
        <v>347334.74</v>
      </c>
      <c r="O98" s="76">
        <v>347334.74</v>
      </c>
      <c r="P98" s="56"/>
      <c r="Q98" s="77"/>
    </row>
    <row r="99" spans="1:17" s="33" customFormat="1" ht="10.8">
      <c r="A99" s="143"/>
      <c r="B99" s="143"/>
      <c r="C99" s="143"/>
      <c r="D99" s="143">
        <v>3</v>
      </c>
      <c r="E99" s="143"/>
      <c r="F99" s="143"/>
      <c r="G99" s="476" t="s">
        <v>272</v>
      </c>
      <c r="H99" s="56"/>
      <c r="I99" s="75"/>
      <c r="J99" s="75"/>
      <c r="K99" s="75"/>
      <c r="L99" s="76">
        <v>347334.74</v>
      </c>
      <c r="M99" s="76">
        <v>347334.74</v>
      </c>
      <c r="N99" s="76">
        <v>347334.74</v>
      </c>
      <c r="O99" s="76">
        <v>347334.74</v>
      </c>
      <c r="P99" s="56"/>
      <c r="Q99" s="77"/>
    </row>
    <row r="100" spans="1:17" s="33" customFormat="1" ht="21.6">
      <c r="A100" s="143"/>
      <c r="B100" s="143"/>
      <c r="C100" s="143"/>
      <c r="D100" s="143"/>
      <c r="E100" s="143">
        <v>206</v>
      </c>
      <c r="F100" s="143"/>
      <c r="G100" s="476" t="s">
        <v>273</v>
      </c>
      <c r="H100" s="49" t="s">
        <v>189</v>
      </c>
      <c r="I100" s="139">
        <v>102454</v>
      </c>
      <c r="J100" s="139">
        <v>102454</v>
      </c>
      <c r="K100" s="134">
        <v>1</v>
      </c>
      <c r="L100" s="133">
        <v>347334.74</v>
      </c>
      <c r="M100" s="133">
        <v>347334.74</v>
      </c>
      <c r="N100" s="133">
        <v>347334.74</v>
      </c>
      <c r="O100" s="133">
        <v>347334.74</v>
      </c>
      <c r="P100" s="134">
        <v>1</v>
      </c>
      <c r="Q100" s="134">
        <v>1</v>
      </c>
    </row>
    <row r="101" spans="1:17" s="33" customFormat="1" ht="15" customHeight="1">
      <c r="A101" s="34"/>
      <c r="B101" s="56"/>
      <c r="C101" s="56"/>
      <c r="D101" s="56"/>
      <c r="E101" s="56"/>
      <c r="F101" s="56"/>
      <c r="G101" s="140"/>
      <c r="H101" s="56"/>
      <c r="I101" s="75"/>
      <c r="J101" s="75"/>
      <c r="K101" s="137"/>
      <c r="L101" s="76"/>
      <c r="M101" s="76"/>
      <c r="N101" s="76"/>
      <c r="O101" s="76"/>
      <c r="P101" s="56"/>
      <c r="Q101" s="77"/>
    </row>
    <row r="102" spans="1:17" s="33" customFormat="1" ht="15" customHeight="1">
      <c r="A102" s="34"/>
      <c r="B102" s="56"/>
      <c r="C102" s="56"/>
      <c r="D102" s="56"/>
      <c r="E102" s="56"/>
      <c r="F102" s="56"/>
      <c r="G102" s="48" t="s">
        <v>906</v>
      </c>
      <c r="H102" s="56"/>
      <c r="I102" s="75"/>
      <c r="J102" s="75"/>
      <c r="K102" s="137"/>
      <c r="L102" s="76">
        <v>2557662530.5700002</v>
      </c>
      <c r="M102" s="76">
        <v>2462818197.1100001</v>
      </c>
      <c r="N102" s="76">
        <v>2293677943.54</v>
      </c>
      <c r="O102" s="76">
        <v>2293677943.54</v>
      </c>
      <c r="P102" s="56"/>
      <c r="Q102" s="77"/>
    </row>
    <row r="103" spans="1:17" s="33" customFormat="1" ht="15" customHeight="1">
      <c r="A103" s="53"/>
      <c r="B103" s="57"/>
      <c r="C103" s="57"/>
      <c r="D103" s="57"/>
      <c r="E103" s="57"/>
      <c r="F103" s="57"/>
      <c r="G103" s="57"/>
      <c r="H103" s="57"/>
      <c r="I103" s="78"/>
      <c r="J103" s="78"/>
      <c r="K103" s="138"/>
      <c r="L103" s="79"/>
      <c r="M103" s="79"/>
      <c r="N103" s="79"/>
      <c r="O103" s="79"/>
      <c r="P103" s="57"/>
      <c r="Q103" s="80"/>
    </row>
    <row r="104" spans="1:17">
      <c r="B104" s="18"/>
      <c r="C104" s="18"/>
    </row>
    <row r="105" spans="1:17">
      <c r="A105"/>
      <c r="B105"/>
      <c r="C105"/>
      <c r="D105"/>
      <c r="E105"/>
    </row>
    <row r="106" spans="1:17">
      <c r="A106"/>
      <c r="B106"/>
      <c r="C106"/>
      <c r="D106"/>
      <c r="E106"/>
    </row>
    <row r="107" spans="1:17">
      <c r="A107"/>
      <c r="B107"/>
      <c r="C107"/>
      <c r="D107"/>
      <c r="E107"/>
    </row>
    <row r="108" spans="1:17">
      <c r="A108"/>
      <c r="B108"/>
      <c r="C108"/>
      <c r="D108"/>
      <c r="E108"/>
    </row>
    <row r="109" spans="1:17">
      <c r="A109"/>
      <c r="B109"/>
      <c r="C109"/>
      <c r="D109"/>
      <c r="E109"/>
    </row>
    <row r="110" spans="1:17">
      <c r="A110"/>
      <c r="B110"/>
      <c r="C110"/>
      <c r="D110"/>
      <c r="E110"/>
    </row>
    <row r="111" spans="1:17">
      <c r="A111"/>
      <c r="B111"/>
      <c r="C111"/>
      <c r="D111"/>
      <c r="E111"/>
    </row>
    <row r="112" spans="1:17">
      <c r="A112"/>
      <c r="B112"/>
      <c r="C112"/>
      <c r="D112"/>
      <c r="E112"/>
    </row>
    <row r="113" spans="1:5">
      <c r="A113"/>
      <c r="B113"/>
      <c r="C113"/>
      <c r="D113"/>
      <c r="E113"/>
    </row>
    <row r="114" spans="1:5">
      <c r="A114"/>
      <c r="B114"/>
      <c r="C114"/>
      <c r="D114"/>
      <c r="E114"/>
    </row>
    <row r="115" spans="1:5">
      <c r="A115"/>
      <c r="B115"/>
      <c r="C115"/>
      <c r="D115"/>
      <c r="E115"/>
    </row>
    <row r="116" spans="1:5">
      <c r="A116"/>
      <c r="B116"/>
      <c r="C116"/>
      <c r="D116"/>
      <c r="E116"/>
    </row>
    <row r="117" spans="1:5">
      <c r="A117"/>
      <c r="B117"/>
      <c r="C117"/>
      <c r="D117"/>
      <c r="E117"/>
    </row>
    <row r="118" spans="1:5">
      <c r="A118"/>
      <c r="B118"/>
      <c r="C118"/>
      <c r="D118"/>
      <c r="E118"/>
    </row>
    <row r="119" spans="1:5">
      <c r="A119"/>
      <c r="B119"/>
      <c r="C119"/>
      <c r="D119"/>
      <c r="E119"/>
    </row>
    <row r="120" spans="1:5">
      <c r="A120"/>
      <c r="B120"/>
      <c r="C120"/>
      <c r="D120"/>
      <c r="E120"/>
    </row>
    <row r="121" spans="1:5">
      <c r="A121"/>
      <c r="B121"/>
      <c r="C121"/>
      <c r="D121"/>
      <c r="E121"/>
    </row>
    <row r="122" spans="1:5">
      <c r="A122"/>
      <c r="B122"/>
      <c r="C122"/>
      <c r="D122"/>
      <c r="E122"/>
    </row>
    <row r="123" spans="1:5">
      <c r="A123"/>
      <c r="B123"/>
      <c r="C123"/>
      <c r="D123"/>
      <c r="E123"/>
    </row>
    <row r="124" spans="1:5">
      <c r="A124"/>
      <c r="B124"/>
      <c r="C124"/>
      <c r="D124"/>
      <c r="E124"/>
    </row>
    <row r="125" spans="1:5">
      <c r="A125"/>
      <c r="B125"/>
      <c r="C125"/>
      <c r="D125"/>
      <c r="E125"/>
    </row>
    <row r="126" spans="1:5">
      <c r="A126"/>
      <c r="B126"/>
      <c r="C126"/>
      <c r="D126"/>
      <c r="E126"/>
    </row>
    <row r="127" spans="1:5">
      <c r="A127"/>
      <c r="B127"/>
      <c r="C127"/>
      <c r="D127"/>
      <c r="E127"/>
    </row>
    <row r="128" spans="1:5">
      <c r="A128"/>
      <c r="B128"/>
      <c r="C128"/>
      <c r="D128"/>
      <c r="E128"/>
    </row>
    <row r="129" spans="1:5">
      <c r="A129"/>
      <c r="B129"/>
      <c r="C129"/>
      <c r="D129"/>
      <c r="E129"/>
    </row>
    <row r="130" spans="1:5">
      <c r="A130"/>
      <c r="B130"/>
      <c r="C130"/>
      <c r="D130"/>
      <c r="E130"/>
    </row>
    <row r="131" spans="1:5">
      <c r="A131"/>
      <c r="B131"/>
      <c r="C131"/>
      <c r="D131"/>
      <c r="E131"/>
    </row>
    <row r="132" spans="1:5">
      <c r="A132"/>
      <c r="B132"/>
      <c r="C132"/>
      <c r="D132"/>
      <c r="E132"/>
    </row>
    <row r="133" spans="1:5">
      <c r="A133"/>
      <c r="B133"/>
      <c r="C133"/>
      <c r="D133"/>
      <c r="E133"/>
    </row>
    <row r="134" spans="1:5">
      <c r="A134"/>
      <c r="B134"/>
      <c r="C134"/>
      <c r="D134"/>
      <c r="E134"/>
    </row>
    <row r="135" spans="1:5">
      <c r="A135"/>
      <c r="B135"/>
      <c r="C135"/>
      <c r="D135"/>
      <c r="E135"/>
    </row>
    <row r="136" spans="1:5">
      <c r="A136"/>
      <c r="B136"/>
      <c r="C136"/>
      <c r="D136"/>
      <c r="E136"/>
    </row>
    <row r="137" spans="1:5">
      <c r="A137"/>
      <c r="B137"/>
      <c r="C137"/>
      <c r="D137"/>
      <c r="E137"/>
    </row>
    <row r="138" spans="1:5">
      <c r="A138"/>
      <c r="B138"/>
      <c r="C138"/>
      <c r="D138"/>
      <c r="E138"/>
    </row>
    <row r="139" spans="1:5">
      <c r="A139"/>
      <c r="B139"/>
      <c r="C139"/>
      <c r="D139"/>
      <c r="E139"/>
    </row>
    <row r="140" spans="1:5">
      <c r="A140"/>
      <c r="B140"/>
      <c r="C140"/>
      <c r="D140"/>
      <c r="E140"/>
    </row>
    <row r="141" spans="1:5">
      <c r="A141"/>
      <c r="B141"/>
      <c r="C141"/>
      <c r="D141"/>
      <c r="E141"/>
    </row>
    <row r="142" spans="1:5">
      <c r="A142"/>
      <c r="B142"/>
      <c r="C142"/>
      <c r="D142"/>
      <c r="E142"/>
    </row>
    <row r="143" spans="1:5">
      <c r="A143"/>
      <c r="B143"/>
      <c r="C143"/>
      <c r="D143"/>
      <c r="E143"/>
    </row>
    <row r="144" spans="1:5">
      <c r="A144"/>
      <c r="B144"/>
      <c r="C144"/>
      <c r="D144"/>
      <c r="E144"/>
    </row>
    <row r="145" spans="1:5">
      <c r="A145"/>
      <c r="B145"/>
      <c r="C145"/>
      <c r="D145"/>
      <c r="E145"/>
    </row>
    <row r="146" spans="1:5">
      <c r="A146"/>
      <c r="B146"/>
      <c r="C146"/>
      <c r="D146"/>
      <c r="E146"/>
    </row>
    <row r="147" spans="1:5">
      <c r="A147"/>
      <c r="B147"/>
      <c r="C147"/>
      <c r="D147"/>
      <c r="E147"/>
    </row>
    <row r="148" spans="1:5">
      <c r="A148"/>
      <c r="B148"/>
      <c r="C148"/>
      <c r="D148"/>
      <c r="E148"/>
    </row>
    <row r="149" spans="1:5">
      <c r="A149"/>
      <c r="B149"/>
      <c r="C149"/>
      <c r="D149"/>
      <c r="E149"/>
    </row>
    <row r="150" spans="1:5">
      <c r="A150"/>
      <c r="B150"/>
      <c r="C150"/>
      <c r="D150"/>
      <c r="E150"/>
    </row>
    <row r="151" spans="1:5">
      <c r="A151"/>
      <c r="B151"/>
      <c r="C151"/>
      <c r="D151"/>
      <c r="E151"/>
    </row>
    <row r="152" spans="1:5">
      <c r="A152"/>
      <c r="B152"/>
      <c r="C152"/>
      <c r="D152"/>
      <c r="E152"/>
    </row>
    <row r="153" spans="1:5">
      <c r="A153"/>
      <c r="B153"/>
      <c r="C153"/>
      <c r="D153"/>
      <c r="E153"/>
    </row>
    <row r="154" spans="1:5">
      <c r="A154"/>
      <c r="B154"/>
      <c r="C154"/>
      <c r="D154"/>
      <c r="E154"/>
    </row>
    <row r="155" spans="1:5">
      <c r="A155"/>
      <c r="B155"/>
      <c r="C155"/>
      <c r="D155"/>
      <c r="E155"/>
    </row>
    <row r="156" spans="1:5">
      <c r="A156"/>
      <c r="B156"/>
      <c r="C156"/>
      <c r="D156"/>
      <c r="E156"/>
    </row>
    <row r="157" spans="1:5">
      <c r="A157"/>
      <c r="B157"/>
      <c r="C157"/>
      <c r="D157"/>
      <c r="E157"/>
    </row>
    <row r="158" spans="1:5">
      <c r="A158"/>
      <c r="B158"/>
      <c r="C158"/>
      <c r="D158"/>
      <c r="E158"/>
    </row>
    <row r="159" spans="1:5">
      <c r="A159"/>
      <c r="B159"/>
      <c r="C159"/>
      <c r="D159"/>
      <c r="E159"/>
    </row>
    <row r="160" spans="1:5">
      <c r="A160"/>
      <c r="B160"/>
      <c r="C160"/>
      <c r="D160"/>
      <c r="E160"/>
    </row>
    <row r="161" spans="1:5">
      <c r="A161"/>
      <c r="B161"/>
      <c r="C161"/>
      <c r="D161"/>
      <c r="E161"/>
    </row>
    <row r="162" spans="1:5">
      <c r="A162"/>
      <c r="B162"/>
      <c r="C162"/>
      <c r="D162"/>
      <c r="E162"/>
    </row>
    <row r="163" spans="1:5">
      <c r="A163"/>
      <c r="B163"/>
      <c r="C163"/>
      <c r="D163"/>
      <c r="E163"/>
    </row>
    <row r="164" spans="1:5">
      <c r="A164"/>
      <c r="B164"/>
      <c r="C164"/>
      <c r="D164"/>
      <c r="E164"/>
    </row>
    <row r="165" spans="1:5">
      <c r="A165"/>
      <c r="B165"/>
      <c r="C165"/>
      <c r="D165"/>
      <c r="E165"/>
    </row>
    <row r="166" spans="1:5">
      <c r="A166"/>
      <c r="B166"/>
      <c r="C166"/>
      <c r="D166"/>
      <c r="E166"/>
    </row>
    <row r="167" spans="1:5">
      <c r="A167"/>
      <c r="B167"/>
      <c r="C167"/>
      <c r="D167"/>
      <c r="E167"/>
    </row>
    <row r="168" spans="1:5">
      <c r="A168"/>
      <c r="B168"/>
      <c r="C168"/>
      <c r="D168"/>
      <c r="E168"/>
    </row>
    <row r="169" spans="1:5">
      <c r="A169"/>
      <c r="B169"/>
      <c r="C169"/>
      <c r="D169"/>
      <c r="E169"/>
    </row>
    <row r="170" spans="1:5">
      <c r="A170"/>
      <c r="B170"/>
      <c r="C170"/>
      <c r="D170"/>
      <c r="E170"/>
    </row>
    <row r="171" spans="1:5">
      <c r="A171"/>
      <c r="B171"/>
      <c r="C171"/>
      <c r="D171"/>
      <c r="E171"/>
    </row>
    <row r="172" spans="1:5">
      <c r="A172"/>
      <c r="B172"/>
      <c r="C172"/>
      <c r="D172"/>
      <c r="E172"/>
    </row>
    <row r="173" spans="1:5">
      <c r="A173"/>
      <c r="B173"/>
      <c r="C173"/>
      <c r="D173"/>
      <c r="E173"/>
    </row>
    <row r="174" spans="1:5">
      <c r="A174"/>
      <c r="B174"/>
      <c r="C174"/>
      <c r="D174"/>
      <c r="E174"/>
    </row>
    <row r="175" spans="1:5">
      <c r="A175"/>
      <c r="B175"/>
      <c r="C175"/>
      <c r="D175"/>
      <c r="E175"/>
    </row>
    <row r="176" spans="1:5">
      <c r="A176"/>
      <c r="B176"/>
      <c r="C176"/>
      <c r="D176"/>
      <c r="E176"/>
    </row>
    <row r="177" spans="1:5">
      <c r="A177"/>
      <c r="B177"/>
      <c r="C177"/>
      <c r="D177"/>
      <c r="E177"/>
    </row>
    <row r="178" spans="1:5">
      <c r="A178"/>
      <c r="B178"/>
      <c r="C178"/>
      <c r="D178"/>
      <c r="E178"/>
    </row>
    <row r="179" spans="1:5">
      <c r="A179"/>
      <c r="B179"/>
      <c r="C179"/>
      <c r="D179"/>
      <c r="E179"/>
    </row>
    <row r="180" spans="1:5">
      <c r="A180"/>
      <c r="B180"/>
      <c r="C180"/>
      <c r="D180"/>
      <c r="E180"/>
    </row>
    <row r="181" spans="1:5">
      <c r="A181"/>
      <c r="B181"/>
      <c r="C181"/>
      <c r="D181"/>
      <c r="E181"/>
    </row>
    <row r="182" spans="1:5">
      <c r="A182"/>
      <c r="B182"/>
      <c r="C182"/>
      <c r="D182"/>
      <c r="E182"/>
    </row>
    <row r="183" spans="1:5">
      <c r="A183"/>
      <c r="B183"/>
      <c r="C183"/>
      <c r="D183"/>
      <c r="E183"/>
    </row>
    <row r="184" spans="1:5">
      <c r="A184"/>
      <c r="B184"/>
      <c r="C184"/>
      <c r="D184"/>
      <c r="E184"/>
    </row>
    <row r="185" spans="1:5">
      <c r="A185"/>
      <c r="B185"/>
      <c r="C185"/>
      <c r="D185"/>
      <c r="E185"/>
    </row>
    <row r="186" spans="1:5">
      <c r="A186"/>
      <c r="B186"/>
      <c r="C186"/>
      <c r="D186"/>
      <c r="E186"/>
    </row>
    <row r="187" spans="1:5">
      <c r="A187"/>
      <c r="B187"/>
      <c r="C187"/>
      <c r="D187"/>
      <c r="E187"/>
    </row>
    <row r="188" spans="1:5">
      <c r="A188"/>
      <c r="B188"/>
      <c r="C188"/>
      <c r="D188"/>
      <c r="E188"/>
    </row>
    <row r="189" spans="1:5">
      <c r="A189"/>
      <c r="B189"/>
      <c r="C189"/>
      <c r="D189"/>
      <c r="E189"/>
    </row>
    <row r="190" spans="1:5">
      <c r="A190"/>
      <c r="B190"/>
      <c r="C190"/>
      <c r="D190"/>
      <c r="E190"/>
    </row>
    <row r="191" spans="1:5">
      <c r="A191"/>
      <c r="B191"/>
      <c r="C191"/>
      <c r="D191"/>
      <c r="E191"/>
    </row>
    <row r="192" spans="1:5">
      <c r="A192"/>
      <c r="B192"/>
      <c r="C192"/>
      <c r="D192"/>
      <c r="E192"/>
    </row>
    <row r="193" spans="1:5">
      <c r="A193"/>
      <c r="B193"/>
      <c r="C193"/>
      <c r="D193"/>
      <c r="E193"/>
    </row>
    <row r="194" spans="1:5">
      <c r="A194"/>
      <c r="B194"/>
      <c r="C194"/>
      <c r="D194"/>
      <c r="E194"/>
    </row>
    <row r="195" spans="1:5">
      <c r="A195"/>
      <c r="B195"/>
      <c r="C195"/>
      <c r="D195"/>
      <c r="E195"/>
    </row>
    <row r="196" spans="1:5">
      <c r="A196"/>
      <c r="B196"/>
      <c r="C196"/>
      <c r="D196"/>
      <c r="E196"/>
    </row>
    <row r="197" spans="1:5">
      <c r="A197"/>
      <c r="B197"/>
      <c r="C197"/>
      <c r="D197"/>
      <c r="E197"/>
    </row>
    <row r="198" spans="1:5">
      <c r="A198"/>
      <c r="B198"/>
      <c r="C198"/>
      <c r="D198"/>
      <c r="E198"/>
    </row>
    <row r="199" spans="1:5">
      <c r="A199"/>
      <c r="B199"/>
      <c r="C199"/>
      <c r="D199"/>
      <c r="E199"/>
    </row>
    <row r="200" spans="1:5">
      <c r="A200"/>
      <c r="B200"/>
      <c r="C200"/>
      <c r="D200"/>
      <c r="E200"/>
    </row>
    <row r="201" spans="1:5">
      <c r="A201"/>
      <c r="B201"/>
      <c r="C201"/>
      <c r="D201"/>
      <c r="E201"/>
    </row>
    <row r="202" spans="1:5">
      <c r="A202"/>
      <c r="B202"/>
      <c r="C202"/>
      <c r="D202"/>
      <c r="E202"/>
    </row>
    <row r="203" spans="1:5">
      <c r="A203"/>
      <c r="B203"/>
      <c r="C203"/>
      <c r="D203"/>
      <c r="E203"/>
    </row>
    <row r="204" spans="1:5">
      <c r="A204"/>
      <c r="B204"/>
      <c r="C204"/>
      <c r="D204"/>
      <c r="E204"/>
    </row>
    <row r="205" spans="1:5">
      <c r="A205"/>
      <c r="B205"/>
      <c r="C205"/>
      <c r="D205"/>
      <c r="E205"/>
    </row>
    <row r="206" spans="1:5">
      <c r="A206"/>
      <c r="B206"/>
      <c r="C206"/>
      <c r="D206"/>
      <c r="E206"/>
    </row>
    <row r="207" spans="1:5">
      <c r="A207"/>
      <c r="B207"/>
      <c r="C207"/>
      <c r="D207"/>
      <c r="E207"/>
    </row>
    <row r="208" spans="1:5">
      <c r="A208"/>
      <c r="B208"/>
      <c r="C208"/>
      <c r="D208"/>
      <c r="E208"/>
    </row>
    <row r="209" spans="1:5">
      <c r="A209"/>
      <c r="B209"/>
      <c r="C209"/>
      <c r="D209"/>
      <c r="E209"/>
    </row>
    <row r="210" spans="1:5">
      <c r="A210"/>
      <c r="B210"/>
      <c r="C210"/>
      <c r="D210"/>
      <c r="E210"/>
    </row>
    <row r="211" spans="1:5">
      <c r="A211"/>
      <c r="B211"/>
      <c r="C211"/>
      <c r="D211"/>
      <c r="E211"/>
    </row>
    <row r="212" spans="1:5">
      <c r="A212"/>
      <c r="B212"/>
      <c r="C212"/>
      <c r="D212"/>
      <c r="E212"/>
    </row>
    <row r="213" spans="1:5">
      <c r="A213"/>
      <c r="B213"/>
      <c r="C213"/>
      <c r="D213"/>
      <c r="E213"/>
    </row>
    <row r="214" spans="1:5">
      <c r="A214"/>
      <c r="B214"/>
      <c r="C214"/>
      <c r="D214"/>
      <c r="E214"/>
    </row>
    <row r="215" spans="1:5">
      <c r="A215"/>
      <c r="B215"/>
      <c r="C215"/>
      <c r="D215"/>
      <c r="E215"/>
    </row>
    <row r="216" spans="1:5">
      <c r="A216"/>
      <c r="B216"/>
      <c r="C216"/>
      <c r="D216"/>
      <c r="E216"/>
    </row>
    <row r="217" spans="1:5">
      <c r="A217"/>
      <c r="B217"/>
      <c r="C217"/>
      <c r="D217"/>
      <c r="E217"/>
    </row>
    <row r="218" spans="1:5">
      <c r="A218"/>
      <c r="B218"/>
      <c r="C218"/>
      <c r="D218"/>
      <c r="E218"/>
    </row>
    <row r="219" spans="1:5">
      <c r="A219"/>
      <c r="B219"/>
      <c r="C219"/>
      <c r="D219"/>
      <c r="E219"/>
    </row>
    <row r="220" spans="1:5">
      <c r="A220"/>
      <c r="B220"/>
      <c r="C220"/>
      <c r="D220"/>
      <c r="E220"/>
    </row>
    <row r="221" spans="1:5">
      <c r="A221"/>
      <c r="B221"/>
      <c r="C221"/>
      <c r="D221"/>
      <c r="E221"/>
    </row>
    <row r="222" spans="1:5">
      <c r="A222"/>
      <c r="B222"/>
      <c r="C222"/>
      <c r="D222"/>
      <c r="E222"/>
    </row>
    <row r="223" spans="1:5">
      <c r="A223"/>
      <c r="B223"/>
      <c r="C223"/>
      <c r="D223"/>
      <c r="E223"/>
    </row>
    <row r="224" spans="1:5">
      <c r="A224"/>
      <c r="B224"/>
      <c r="C224"/>
      <c r="D224"/>
      <c r="E224"/>
    </row>
    <row r="225" spans="1:5">
      <c r="A225"/>
      <c r="B225"/>
      <c r="C225"/>
      <c r="D225"/>
      <c r="E225"/>
    </row>
    <row r="226" spans="1:5">
      <c r="A226"/>
      <c r="B226"/>
      <c r="C226"/>
      <c r="D226"/>
      <c r="E226"/>
    </row>
    <row r="227" spans="1:5">
      <c r="A227"/>
      <c r="B227"/>
      <c r="C227"/>
      <c r="D227"/>
      <c r="E227"/>
    </row>
    <row r="228" spans="1:5">
      <c r="A228"/>
      <c r="B228"/>
      <c r="C228"/>
      <c r="D228"/>
      <c r="E228"/>
    </row>
    <row r="229" spans="1:5">
      <c r="A229"/>
      <c r="B229"/>
      <c r="C229"/>
      <c r="D229"/>
      <c r="E229"/>
    </row>
    <row r="230" spans="1:5">
      <c r="A230"/>
      <c r="B230"/>
      <c r="C230"/>
      <c r="D230"/>
      <c r="E230"/>
    </row>
    <row r="231" spans="1:5">
      <c r="A231"/>
      <c r="B231"/>
      <c r="C231"/>
      <c r="D231"/>
      <c r="E231"/>
    </row>
    <row r="232" spans="1:5">
      <c r="A232"/>
      <c r="B232"/>
      <c r="C232"/>
      <c r="D232"/>
      <c r="E232"/>
    </row>
    <row r="233" spans="1:5">
      <c r="A233"/>
      <c r="B233"/>
      <c r="C233"/>
      <c r="D233"/>
      <c r="E233"/>
    </row>
    <row r="234" spans="1:5">
      <c r="A234"/>
      <c r="B234"/>
      <c r="C234"/>
      <c r="D234"/>
      <c r="E234"/>
    </row>
    <row r="235" spans="1:5">
      <c r="A235"/>
      <c r="B235"/>
      <c r="C235"/>
      <c r="D235"/>
      <c r="E235"/>
    </row>
    <row r="236" spans="1:5">
      <c r="A236"/>
      <c r="B236"/>
      <c r="C236"/>
      <c r="D236"/>
      <c r="E236"/>
    </row>
    <row r="237" spans="1:5">
      <c r="A237"/>
      <c r="B237"/>
      <c r="C237"/>
      <c r="D237"/>
      <c r="E237"/>
    </row>
    <row r="238" spans="1:5">
      <c r="A238"/>
      <c r="B238"/>
      <c r="C238"/>
      <c r="D238"/>
      <c r="E238"/>
    </row>
    <row r="239" spans="1:5">
      <c r="A239"/>
      <c r="B239"/>
      <c r="C239"/>
      <c r="D239"/>
      <c r="E239"/>
    </row>
    <row r="240" spans="1:5">
      <c r="A240"/>
      <c r="B240"/>
      <c r="C240"/>
      <c r="D240"/>
      <c r="E240"/>
    </row>
    <row r="241" spans="1:5">
      <c r="A241"/>
      <c r="B241"/>
      <c r="C241"/>
      <c r="D241"/>
      <c r="E241"/>
    </row>
    <row r="242" spans="1:5">
      <c r="A242"/>
      <c r="B242"/>
      <c r="C242"/>
      <c r="D242"/>
      <c r="E242"/>
    </row>
    <row r="243" spans="1:5">
      <c r="A243"/>
      <c r="B243"/>
      <c r="C243"/>
      <c r="D243"/>
      <c r="E243"/>
    </row>
    <row r="244" spans="1:5">
      <c r="A244"/>
      <c r="B244"/>
      <c r="C244"/>
      <c r="D244"/>
      <c r="E244"/>
    </row>
    <row r="245" spans="1:5">
      <c r="A245"/>
      <c r="B245"/>
      <c r="C245"/>
      <c r="D245"/>
      <c r="E245"/>
    </row>
    <row r="246" spans="1:5">
      <c r="A246"/>
      <c r="B246"/>
      <c r="C246"/>
      <c r="D246"/>
      <c r="E246"/>
    </row>
    <row r="247" spans="1:5">
      <c r="A247"/>
      <c r="B247"/>
      <c r="C247"/>
      <c r="D247"/>
      <c r="E247"/>
    </row>
    <row r="248" spans="1:5">
      <c r="A248"/>
      <c r="B248"/>
      <c r="C248"/>
      <c r="D248"/>
      <c r="E248"/>
    </row>
    <row r="249" spans="1:5">
      <c r="A249"/>
      <c r="B249"/>
      <c r="C249"/>
      <c r="D249"/>
      <c r="E249"/>
    </row>
    <row r="250" spans="1:5">
      <c r="A250"/>
      <c r="B250"/>
      <c r="C250"/>
      <c r="D250"/>
      <c r="E250"/>
    </row>
    <row r="251" spans="1:5">
      <c r="A251"/>
      <c r="B251"/>
      <c r="C251"/>
      <c r="D251"/>
      <c r="E251"/>
    </row>
    <row r="252" spans="1:5">
      <c r="A252"/>
      <c r="B252"/>
      <c r="C252"/>
      <c r="D252"/>
      <c r="E252"/>
    </row>
    <row r="253" spans="1:5">
      <c r="A253"/>
      <c r="B253"/>
      <c r="C253"/>
      <c r="D253"/>
      <c r="E253"/>
    </row>
    <row r="254" spans="1:5">
      <c r="A254"/>
      <c r="B254"/>
      <c r="C254"/>
      <c r="D254"/>
      <c r="E254"/>
    </row>
    <row r="255" spans="1:5">
      <c r="A255"/>
      <c r="B255"/>
      <c r="C255"/>
      <c r="D255"/>
      <c r="E255"/>
    </row>
    <row r="256" spans="1:5">
      <c r="A256"/>
      <c r="B256"/>
      <c r="C256"/>
      <c r="D256"/>
      <c r="E256"/>
    </row>
    <row r="257" spans="1:5">
      <c r="A257"/>
      <c r="B257"/>
      <c r="C257"/>
      <c r="D257"/>
      <c r="E257"/>
    </row>
    <row r="258" spans="1:5">
      <c r="A258"/>
      <c r="B258"/>
      <c r="C258"/>
      <c r="D258"/>
      <c r="E258"/>
    </row>
    <row r="259" spans="1:5">
      <c r="A259"/>
      <c r="B259"/>
      <c r="C259"/>
      <c r="D259"/>
      <c r="E259"/>
    </row>
    <row r="260" spans="1:5">
      <c r="A260"/>
      <c r="B260"/>
      <c r="C260"/>
      <c r="D260"/>
      <c r="E260"/>
    </row>
    <row r="261" spans="1:5">
      <c r="A261"/>
      <c r="B261"/>
      <c r="C261"/>
      <c r="D261"/>
      <c r="E261"/>
    </row>
    <row r="262" spans="1:5">
      <c r="A262"/>
      <c r="B262"/>
      <c r="C262"/>
      <c r="D262"/>
      <c r="E262"/>
    </row>
    <row r="263" spans="1:5">
      <c r="A263"/>
      <c r="B263"/>
      <c r="C263"/>
      <c r="D263"/>
      <c r="E263"/>
    </row>
    <row r="264" spans="1:5">
      <c r="A264"/>
      <c r="B264"/>
      <c r="C264"/>
      <c r="D264"/>
      <c r="E264"/>
    </row>
    <row r="265" spans="1:5">
      <c r="A265"/>
      <c r="B265"/>
      <c r="C265"/>
      <c r="D265"/>
      <c r="E265"/>
    </row>
    <row r="266" spans="1:5">
      <c r="A266"/>
      <c r="B266"/>
      <c r="C266"/>
      <c r="D266"/>
      <c r="E266"/>
    </row>
    <row r="267" spans="1:5">
      <c r="A267"/>
      <c r="B267"/>
      <c r="C267"/>
      <c r="D267"/>
      <c r="E267"/>
    </row>
    <row r="268" spans="1:5">
      <c r="A268"/>
      <c r="B268"/>
      <c r="C268"/>
      <c r="D268"/>
      <c r="E268"/>
    </row>
    <row r="269" spans="1:5">
      <c r="A269"/>
      <c r="B269"/>
      <c r="C269"/>
      <c r="D269"/>
      <c r="E269"/>
    </row>
    <row r="270" spans="1:5">
      <c r="A270"/>
      <c r="B270"/>
      <c r="C270"/>
      <c r="D270"/>
      <c r="E270"/>
    </row>
    <row r="271" spans="1:5">
      <c r="A271"/>
      <c r="B271"/>
      <c r="C271"/>
      <c r="D271"/>
      <c r="E271"/>
    </row>
    <row r="272" spans="1:5">
      <c r="A272"/>
      <c r="B272"/>
      <c r="C272"/>
      <c r="D272"/>
      <c r="E272"/>
    </row>
    <row r="273" spans="1:5">
      <c r="A273"/>
      <c r="B273"/>
      <c r="C273"/>
      <c r="D273"/>
      <c r="E273"/>
    </row>
    <row r="274" spans="1:5">
      <c r="A274"/>
      <c r="B274"/>
      <c r="C274"/>
      <c r="D274"/>
      <c r="E274"/>
    </row>
    <row r="275" spans="1:5">
      <c r="A275"/>
      <c r="B275"/>
      <c r="C275"/>
      <c r="D275"/>
      <c r="E275"/>
    </row>
    <row r="276" spans="1:5">
      <c r="A276"/>
      <c r="B276"/>
      <c r="C276"/>
      <c r="D276"/>
      <c r="E276"/>
    </row>
    <row r="277" spans="1:5">
      <c r="A277"/>
      <c r="B277"/>
      <c r="C277"/>
      <c r="D277"/>
      <c r="E277"/>
    </row>
    <row r="278" spans="1:5">
      <c r="A278"/>
      <c r="B278"/>
      <c r="C278"/>
      <c r="D278"/>
      <c r="E278"/>
    </row>
    <row r="279" spans="1:5">
      <c r="A279"/>
      <c r="B279"/>
      <c r="C279"/>
      <c r="D279"/>
      <c r="E279"/>
    </row>
    <row r="280" spans="1:5">
      <c r="A280"/>
      <c r="B280"/>
      <c r="C280"/>
      <c r="D280"/>
      <c r="E280"/>
    </row>
    <row r="281" spans="1:5">
      <c r="A281"/>
      <c r="B281"/>
      <c r="C281"/>
      <c r="D281"/>
      <c r="E281"/>
    </row>
    <row r="282" spans="1:5">
      <c r="A282"/>
      <c r="B282"/>
      <c r="C282"/>
      <c r="D282"/>
      <c r="E282"/>
    </row>
    <row r="283" spans="1:5">
      <c r="A283"/>
      <c r="B283"/>
      <c r="C283"/>
      <c r="D283"/>
      <c r="E283"/>
    </row>
    <row r="284" spans="1:5">
      <c r="A284"/>
      <c r="B284"/>
      <c r="C284"/>
      <c r="D284"/>
      <c r="E284"/>
    </row>
    <row r="285" spans="1:5">
      <c r="A285"/>
      <c r="B285"/>
      <c r="C285"/>
      <c r="D285"/>
      <c r="E285"/>
    </row>
    <row r="286" spans="1:5">
      <c r="A286"/>
      <c r="B286"/>
      <c r="C286"/>
      <c r="D286"/>
      <c r="E286"/>
    </row>
    <row r="287" spans="1:5">
      <c r="A287"/>
      <c r="B287"/>
      <c r="C287"/>
      <c r="D287"/>
      <c r="E287"/>
    </row>
    <row r="288" spans="1:5">
      <c r="A288"/>
      <c r="B288"/>
      <c r="C288"/>
      <c r="D288"/>
      <c r="E288"/>
    </row>
    <row r="289" spans="1:5">
      <c r="A289"/>
      <c r="B289"/>
      <c r="C289"/>
      <c r="D289"/>
      <c r="E289"/>
    </row>
    <row r="290" spans="1:5">
      <c r="A290"/>
      <c r="B290"/>
      <c r="C290"/>
      <c r="D290"/>
      <c r="E290"/>
    </row>
    <row r="291" spans="1:5">
      <c r="A291"/>
      <c r="B291"/>
      <c r="C291"/>
      <c r="D291"/>
      <c r="E291"/>
    </row>
    <row r="292" spans="1:5">
      <c r="A292"/>
      <c r="B292"/>
      <c r="C292"/>
      <c r="D292"/>
      <c r="E292"/>
    </row>
    <row r="293" spans="1:5">
      <c r="A293"/>
      <c r="B293"/>
      <c r="C293"/>
      <c r="D293"/>
      <c r="E293"/>
    </row>
    <row r="294" spans="1:5">
      <c r="A294"/>
      <c r="B294"/>
      <c r="C294"/>
      <c r="D294"/>
      <c r="E294"/>
    </row>
    <row r="295" spans="1:5">
      <c r="A295"/>
      <c r="B295"/>
      <c r="C295"/>
      <c r="D295"/>
      <c r="E295"/>
    </row>
    <row r="296" spans="1:5">
      <c r="A296"/>
      <c r="B296"/>
      <c r="C296"/>
      <c r="D296"/>
      <c r="E296"/>
    </row>
    <row r="297" spans="1:5">
      <c r="A297"/>
      <c r="B297"/>
      <c r="C297"/>
      <c r="D297"/>
      <c r="E297"/>
    </row>
    <row r="298" spans="1:5">
      <c r="A298"/>
      <c r="B298"/>
      <c r="C298"/>
      <c r="D298"/>
      <c r="E298"/>
    </row>
    <row r="299" spans="1:5">
      <c r="A299"/>
      <c r="B299"/>
      <c r="C299"/>
      <c r="D299"/>
      <c r="E299"/>
    </row>
    <row r="300" spans="1:5">
      <c r="A300"/>
      <c r="B300"/>
      <c r="C300"/>
      <c r="D300"/>
      <c r="E300"/>
    </row>
    <row r="301" spans="1:5">
      <c r="A301"/>
      <c r="B301"/>
      <c r="C301"/>
      <c r="D301"/>
      <c r="E301"/>
    </row>
    <row r="302" spans="1:5">
      <c r="A302"/>
      <c r="B302"/>
      <c r="C302"/>
      <c r="D302"/>
      <c r="E302"/>
    </row>
    <row r="303" spans="1:5">
      <c r="A303"/>
      <c r="B303"/>
      <c r="C303"/>
      <c r="D303"/>
      <c r="E303"/>
    </row>
    <row r="304" spans="1:5">
      <c r="A304"/>
      <c r="B304"/>
      <c r="C304"/>
      <c r="D304"/>
      <c r="E304"/>
    </row>
    <row r="305" spans="1:5">
      <c r="A305"/>
      <c r="B305"/>
      <c r="C305"/>
      <c r="D305"/>
      <c r="E305"/>
    </row>
    <row r="306" spans="1:5">
      <c r="A306"/>
      <c r="B306"/>
      <c r="C306"/>
      <c r="D306"/>
      <c r="E306"/>
    </row>
    <row r="307" spans="1:5">
      <c r="A307"/>
      <c r="B307"/>
      <c r="C307"/>
      <c r="D307"/>
      <c r="E307"/>
    </row>
    <row r="308" spans="1:5">
      <c r="A308"/>
      <c r="B308"/>
      <c r="C308"/>
      <c r="D308"/>
      <c r="E308"/>
    </row>
    <row r="309" spans="1:5">
      <c r="A309"/>
      <c r="B309"/>
      <c r="C309"/>
      <c r="D309"/>
      <c r="E309"/>
    </row>
    <row r="310" spans="1:5">
      <c r="A310"/>
      <c r="B310"/>
      <c r="C310"/>
      <c r="D310"/>
      <c r="E310"/>
    </row>
    <row r="311" spans="1:5">
      <c r="A311"/>
      <c r="B311"/>
      <c r="C311"/>
      <c r="D311"/>
      <c r="E311"/>
    </row>
    <row r="312" spans="1:5">
      <c r="A312"/>
      <c r="B312"/>
      <c r="C312"/>
      <c r="D312"/>
      <c r="E312"/>
    </row>
    <row r="313" spans="1:5">
      <c r="A313"/>
      <c r="B313"/>
      <c r="C313"/>
      <c r="D313"/>
      <c r="E313"/>
    </row>
    <row r="314" spans="1:5">
      <c r="A314"/>
      <c r="B314"/>
      <c r="C314"/>
      <c r="D314"/>
      <c r="E314"/>
    </row>
    <row r="315" spans="1:5">
      <c r="A315"/>
      <c r="B315"/>
      <c r="C315"/>
      <c r="D315"/>
      <c r="E315"/>
    </row>
    <row r="316" spans="1:5">
      <c r="A316"/>
      <c r="B316"/>
      <c r="C316"/>
      <c r="D316"/>
      <c r="E316"/>
    </row>
    <row r="317" spans="1:5">
      <c r="A317"/>
      <c r="B317"/>
      <c r="C317"/>
      <c r="D317"/>
      <c r="E317"/>
    </row>
    <row r="318" spans="1:5">
      <c r="A318"/>
      <c r="B318"/>
      <c r="C318"/>
      <c r="D318"/>
      <c r="E318"/>
    </row>
    <row r="319" spans="1:5">
      <c r="A319"/>
      <c r="B319"/>
      <c r="C319"/>
      <c r="D319"/>
      <c r="E319"/>
    </row>
    <row r="320" spans="1:5">
      <c r="A320"/>
      <c r="B320"/>
      <c r="C320"/>
      <c r="D320"/>
      <c r="E320"/>
    </row>
    <row r="321" spans="1:5">
      <c r="A321"/>
      <c r="B321"/>
      <c r="C321"/>
      <c r="D321"/>
      <c r="E321"/>
    </row>
    <row r="322" spans="1:5">
      <c r="A322"/>
      <c r="B322"/>
      <c r="C322"/>
      <c r="D322"/>
      <c r="E322"/>
    </row>
    <row r="323" spans="1:5">
      <c r="A323"/>
      <c r="B323"/>
      <c r="C323"/>
      <c r="D323"/>
      <c r="E323"/>
    </row>
    <row r="324" spans="1:5">
      <c r="A324"/>
      <c r="B324"/>
      <c r="C324"/>
      <c r="D324"/>
      <c r="E324"/>
    </row>
    <row r="325" spans="1:5">
      <c r="A325"/>
      <c r="B325"/>
      <c r="C325"/>
      <c r="D325"/>
      <c r="E325"/>
    </row>
    <row r="326" spans="1:5">
      <c r="A326"/>
      <c r="B326"/>
      <c r="C326"/>
      <c r="D326"/>
      <c r="E326"/>
    </row>
    <row r="327" spans="1:5">
      <c r="A327"/>
      <c r="B327"/>
      <c r="C327"/>
      <c r="D327"/>
      <c r="E327"/>
    </row>
    <row r="328" spans="1:5">
      <c r="A328"/>
      <c r="B328"/>
      <c r="C328"/>
      <c r="D328"/>
      <c r="E328"/>
    </row>
    <row r="329" spans="1:5">
      <c r="A329"/>
      <c r="B329"/>
      <c r="C329"/>
      <c r="D329"/>
      <c r="E329"/>
    </row>
    <row r="330" spans="1:5">
      <c r="A330"/>
      <c r="B330"/>
      <c r="C330"/>
      <c r="D330"/>
      <c r="E330"/>
    </row>
    <row r="331" spans="1:5">
      <c r="A331"/>
      <c r="B331"/>
      <c r="C331"/>
      <c r="D331"/>
      <c r="E331"/>
    </row>
    <row r="332" spans="1:5">
      <c r="A332"/>
      <c r="B332"/>
      <c r="C332"/>
      <c r="D332"/>
      <c r="E332"/>
    </row>
    <row r="333" spans="1:5">
      <c r="A333"/>
      <c r="B333"/>
      <c r="C333"/>
      <c r="D333"/>
      <c r="E333"/>
    </row>
    <row r="334" spans="1:5">
      <c r="A334"/>
      <c r="B334"/>
      <c r="C334"/>
      <c r="D334"/>
      <c r="E334"/>
    </row>
    <row r="335" spans="1:5">
      <c r="A335"/>
      <c r="B335"/>
      <c r="C335"/>
      <c r="D335"/>
      <c r="E335"/>
    </row>
    <row r="336" spans="1:5">
      <c r="A336"/>
      <c r="B336"/>
      <c r="C336"/>
      <c r="D336"/>
      <c r="E336"/>
    </row>
    <row r="337" spans="1:5">
      <c r="A337"/>
      <c r="B337"/>
      <c r="C337"/>
      <c r="D337"/>
      <c r="E337"/>
    </row>
    <row r="338" spans="1:5">
      <c r="A338"/>
      <c r="B338"/>
      <c r="C338"/>
      <c r="D338"/>
      <c r="E338"/>
    </row>
    <row r="339" spans="1:5">
      <c r="A339"/>
      <c r="B339"/>
      <c r="C339"/>
      <c r="D339"/>
      <c r="E339"/>
    </row>
    <row r="340" spans="1:5">
      <c r="A340"/>
      <c r="B340"/>
      <c r="C340"/>
      <c r="D340"/>
      <c r="E340"/>
    </row>
    <row r="341" spans="1:5">
      <c r="A341"/>
      <c r="B341"/>
      <c r="C341"/>
      <c r="D341"/>
      <c r="E341"/>
    </row>
    <row r="342" spans="1:5">
      <c r="A342"/>
      <c r="B342"/>
      <c r="C342"/>
      <c r="D342"/>
      <c r="E342"/>
    </row>
    <row r="343" spans="1:5">
      <c r="A343"/>
      <c r="B343"/>
      <c r="C343"/>
      <c r="D343"/>
      <c r="E343"/>
    </row>
    <row r="344" spans="1:5">
      <c r="A344"/>
      <c r="B344"/>
      <c r="C344"/>
      <c r="D344"/>
      <c r="E344"/>
    </row>
    <row r="345" spans="1:5">
      <c r="A345"/>
      <c r="B345"/>
      <c r="C345"/>
      <c r="D345"/>
      <c r="E345"/>
    </row>
    <row r="346" spans="1:5">
      <c r="A346"/>
      <c r="B346"/>
      <c r="C346"/>
      <c r="D346"/>
      <c r="E346"/>
    </row>
    <row r="347" spans="1:5">
      <c r="A347"/>
      <c r="B347"/>
      <c r="C347"/>
      <c r="D347"/>
      <c r="E347"/>
    </row>
    <row r="348" spans="1:5">
      <c r="A348"/>
      <c r="B348"/>
      <c r="C348"/>
      <c r="D348"/>
      <c r="E348"/>
    </row>
    <row r="349" spans="1:5">
      <c r="A349"/>
      <c r="B349"/>
      <c r="C349"/>
      <c r="D349"/>
      <c r="E349"/>
    </row>
    <row r="350" spans="1:5">
      <c r="A350"/>
      <c r="B350"/>
      <c r="C350"/>
      <c r="D350"/>
      <c r="E350"/>
    </row>
    <row r="351" spans="1:5">
      <c r="A351"/>
      <c r="B351"/>
      <c r="C351"/>
      <c r="D351"/>
      <c r="E351"/>
    </row>
    <row r="352" spans="1:5">
      <c r="A352"/>
      <c r="B352"/>
      <c r="C352"/>
      <c r="D352"/>
      <c r="E352"/>
    </row>
    <row r="353" spans="1:5">
      <c r="A353"/>
      <c r="B353"/>
      <c r="C353"/>
      <c r="D353"/>
      <c r="E353"/>
    </row>
    <row r="354" spans="1:5">
      <c r="A354"/>
      <c r="B354"/>
      <c r="C354"/>
      <c r="D354"/>
      <c r="E354"/>
    </row>
    <row r="355" spans="1:5">
      <c r="A355"/>
      <c r="B355"/>
      <c r="C355"/>
      <c r="D355"/>
      <c r="E355"/>
    </row>
    <row r="356" spans="1:5">
      <c r="A356"/>
      <c r="B356"/>
      <c r="C356"/>
      <c r="D356"/>
      <c r="E356"/>
    </row>
    <row r="357" spans="1:5">
      <c r="A357"/>
      <c r="B357"/>
      <c r="C357"/>
      <c r="D357"/>
      <c r="E357"/>
    </row>
    <row r="358" spans="1:5">
      <c r="A358"/>
      <c r="B358"/>
      <c r="C358"/>
      <c r="D358"/>
      <c r="E358"/>
    </row>
    <row r="359" spans="1:5">
      <c r="A359"/>
      <c r="B359"/>
      <c r="C359"/>
      <c r="D359"/>
      <c r="E359"/>
    </row>
    <row r="360" spans="1:5">
      <c r="A360"/>
      <c r="B360"/>
      <c r="C360"/>
      <c r="D360"/>
      <c r="E360"/>
    </row>
    <row r="361" spans="1:5">
      <c r="A361"/>
      <c r="B361"/>
      <c r="C361"/>
      <c r="D361"/>
      <c r="E361"/>
    </row>
    <row r="362" spans="1:5">
      <c r="A362"/>
      <c r="B362"/>
      <c r="C362"/>
      <c r="D362"/>
      <c r="E362"/>
    </row>
    <row r="363" spans="1:5">
      <c r="A363"/>
      <c r="B363"/>
      <c r="C363"/>
      <c r="D363"/>
      <c r="E363"/>
    </row>
    <row r="364" spans="1:5">
      <c r="A364"/>
      <c r="B364"/>
      <c r="C364"/>
      <c r="D364"/>
      <c r="E364"/>
    </row>
    <row r="365" spans="1:5">
      <c r="A365"/>
      <c r="B365"/>
      <c r="C365"/>
      <c r="D365"/>
      <c r="E365"/>
    </row>
    <row r="366" spans="1:5">
      <c r="A366"/>
      <c r="B366"/>
      <c r="C366"/>
      <c r="D366"/>
      <c r="E366"/>
    </row>
    <row r="367" spans="1:5">
      <c r="A367"/>
      <c r="B367"/>
      <c r="C367"/>
      <c r="D367"/>
      <c r="E367"/>
    </row>
    <row r="368" spans="1:5">
      <c r="A368"/>
      <c r="B368"/>
      <c r="C368"/>
      <c r="D368"/>
      <c r="E368"/>
    </row>
    <row r="369" spans="1:5">
      <c r="A369"/>
      <c r="B369"/>
      <c r="C369"/>
      <c r="D369"/>
      <c r="E369"/>
    </row>
    <row r="370" spans="1:5">
      <c r="A370"/>
      <c r="B370"/>
      <c r="C370"/>
      <c r="D370"/>
      <c r="E370"/>
    </row>
    <row r="371" spans="1:5">
      <c r="A371"/>
      <c r="B371"/>
      <c r="C371"/>
      <c r="D371"/>
      <c r="E371"/>
    </row>
    <row r="372" spans="1:5">
      <c r="A372"/>
      <c r="B372"/>
      <c r="C372"/>
      <c r="D372"/>
      <c r="E372"/>
    </row>
    <row r="373" spans="1:5">
      <c r="A373"/>
      <c r="B373"/>
      <c r="C373"/>
      <c r="D373"/>
      <c r="E373"/>
    </row>
    <row r="374" spans="1:5">
      <c r="A374"/>
      <c r="B374"/>
      <c r="C374"/>
      <c r="D374"/>
      <c r="E374"/>
    </row>
    <row r="375" spans="1:5">
      <c r="A375"/>
      <c r="B375"/>
      <c r="C375"/>
      <c r="D375"/>
      <c r="E375"/>
    </row>
    <row r="376" spans="1:5">
      <c r="A376"/>
      <c r="B376"/>
      <c r="C376"/>
      <c r="D376"/>
      <c r="E376"/>
    </row>
    <row r="377" spans="1:5">
      <c r="A377"/>
      <c r="B377"/>
      <c r="C377"/>
      <c r="D377"/>
      <c r="E377"/>
    </row>
    <row r="378" spans="1:5">
      <c r="A378"/>
      <c r="B378"/>
      <c r="C378"/>
      <c r="D378"/>
      <c r="E378"/>
    </row>
    <row r="379" spans="1:5">
      <c r="A379"/>
      <c r="B379"/>
      <c r="C379"/>
      <c r="D379"/>
      <c r="E379"/>
    </row>
    <row r="380" spans="1:5">
      <c r="A380"/>
      <c r="B380"/>
      <c r="C380"/>
      <c r="D380"/>
      <c r="E380"/>
    </row>
    <row r="381" spans="1:5">
      <c r="A381"/>
      <c r="B381"/>
      <c r="C381"/>
      <c r="D381"/>
      <c r="E381"/>
    </row>
    <row r="382" spans="1:5">
      <c r="A382"/>
      <c r="B382"/>
      <c r="C382"/>
      <c r="D382"/>
      <c r="E382"/>
    </row>
    <row r="383" spans="1:5">
      <c r="A383"/>
      <c r="B383"/>
      <c r="C383"/>
      <c r="D383"/>
      <c r="E383"/>
    </row>
    <row r="384" spans="1:5">
      <c r="A384"/>
      <c r="B384"/>
      <c r="C384"/>
      <c r="D384"/>
      <c r="E384"/>
    </row>
    <row r="385" spans="1:5">
      <c r="A385"/>
      <c r="B385"/>
      <c r="C385"/>
      <c r="D385"/>
      <c r="E385"/>
    </row>
    <row r="386" spans="1:5">
      <c r="A386"/>
      <c r="B386"/>
      <c r="C386"/>
      <c r="D386"/>
      <c r="E386"/>
    </row>
    <row r="387" spans="1:5">
      <c r="A387"/>
      <c r="B387"/>
      <c r="C387"/>
      <c r="D387"/>
      <c r="E387"/>
    </row>
    <row r="388" spans="1:5">
      <c r="A388"/>
      <c r="B388"/>
      <c r="C388"/>
      <c r="D388"/>
      <c r="E388"/>
    </row>
    <row r="389" spans="1:5">
      <c r="A389"/>
      <c r="B389"/>
      <c r="C389"/>
      <c r="D389"/>
      <c r="E389"/>
    </row>
    <row r="390" spans="1:5">
      <c r="A390"/>
      <c r="B390"/>
      <c r="C390"/>
      <c r="D390"/>
      <c r="E390"/>
    </row>
    <row r="391" spans="1:5">
      <c r="A391"/>
      <c r="B391"/>
      <c r="C391"/>
      <c r="D391"/>
      <c r="E391"/>
    </row>
    <row r="392" spans="1:5">
      <c r="A392"/>
      <c r="B392"/>
      <c r="C392"/>
      <c r="D392"/>
      <c r="E392"/>
    </row>
    <row r="393" spans="1:5">
      <c r="A393"/>
      <c r="B393"/>
      <c r="C393"/>
      <c r="D393"/>
      <c r="E393"/>
    </row>
    <row r="394" spans="1:5">
      <c r="A394"/>
      <c r="B394"/>
      <c r="C394"/>
      <c r="D394"/>
      <c r="E394"/>
    </row>
    <row r="395" spans="1:5">
      <c r="A395"/>
      <c r="B395"/>
      <c r="C395"/>
      <c r="D395"/>
      <c r="E395"/>
    </row>
    <row r="396" spans="1:5">
      <c r="A396"/>
      <c r="B396"/>
      <c r="C396"/>
      <c r="D396"/>
      <c r="E396"/>
    </row>
    <row r="397" spans="1:5">
      <c r="A397"/>
      <c r="B397"/>
      <c r="C397"/>
      <c r="D397"/>
      <c r="E397"/>
    </row>
    <row r="398" spans="1:5">
      <c r="A398"/>
      <c r="B398"/>
      <c r="C398"/>
      <c r="D398"/>
      <c r="E398"/>
    </row>
    <row r="399" spans="1:5">
      <c r="A399"/>
      <c r="B399"/>
      <c r="C399"/>
      <c r="D399"/>
      <c r="E399"/>
    </row>
    <row r="400" spans="1:5">
      <c r="A400"/>
      <c r="B400"/>
      <c r="C400"/>
      <c r="D400"/>
      <c r="E400"/>
    </row>
    <row r="401" spans="1:5">
      <c r="A401"/>
      <c r="B401"/>
      <c r="C401"/>
      <c r="D401"/>
      <c r="E401"/>
    </row>
    <row r="402" spans="1:5">
      <c r="A402"/>
      <c r="B402"/>
      <c r="C402"/>
      <c r="D402"/>
      <c r="E402"/>
    </row>
    <row r="403" spans="1:5">
      <c r="A403"/>
      <c r="B403"/>
      <c r="C403"/>
      <c r="D403"/>
      <c r="E403"/>
    </row>
    <row r="404" spans="1:5">
      <c r="A404"/>
      <c r="B404"/>
      <c r="C404"/>
      <c r="D404"/>
      <c r="E404"/>
    </row>
    <row r="405" spans="1:5">
      <c r="A405"/>
      <c r="B405"/>
      <c r="C405"/>
      <c r="D405"/>
      <c r="E405"/>
    </row>
    <row r="406" spans="1:5">
      <c r="A406"/>
      <c r="B406"/>
      <c r="C406"/>
      <c r="D406"/>
      <c r="E406"/>
    </row>
    <row r="407" spans="1:5">
      <c r="A407"/>
      <c r="B407"/>
      <c r="C407"/>
      <c r="D407"/>
      <c r="E407"/>
    </row>
    <row r="408" spans="1:5">
      <c r="A408"/>
      <c r="B408"/>
      <c r="C408"/>
      <c r="D408"/>
      <c r="E408"/>
    </row>
    <row r="409" spans="1:5">
      <c r="A409"/>
      <c r="B409"/>
      <c r="C409"/>
      <c r="D409"/>
      <c r="E409"/>
    </row>
    <row r="410" spans="1:5">
      <c r="A410"/>
      <c r="B410"/>
      <c r="C410"/>
      <c r="D410"/>
      <c r="E410"/>
    </row>
    <row r="411" spans="1:5">
      <c r="A411"/>
      <c r="B411"/>
      <c r="C411"/>
      <c r="D411"/>
      <c r="E411"/>
    </row>
    <row r="412" spans="1:5">
      <c r="A412"/>
      <c r="B412"/>
      <c r="C412"/>
      <c r="D412"/>
      <c r="E412"/>
    </row>
    <row r="413" spans="1:5">
      <c r="A413"/>
      <c r="B413"/>
      <c r="C413"/>
      <c r="D413"/>
      <c r="E413"/>
    </row>
    <row r="414" spans="1:5">
      <c r="A414"/>
      <c r="B414"/>
      <c r="C414"/>
      <c r="D414"/>
      <c r="E414"/>
    </row>
    <row r="415" spans="1:5">
      <c r="A415"/>
      <c r="B415"/>
      <c r="C415"/>
      <c r="D415"/>
      <c r="E415"/>
    </row>
    <row r="416" spans="1:5">
      <c r="A416"/>
      <c r="B416"/>
      <c r="C416"/>
      <c r="D416"/>
      <c r="E416"/>
    </row>
    <row r="417" spans="1:5">
      <c r="A417"/>
      <c r="B417"/>
      <c r="C417"/>
      <c r="D417"/>
      <c r="E417"/>
    </row>
    <row r="418" spans="1:5">
      <c r="A418"/>
      <c r="B418"/>
      <c r="C418"/>
      <c r="D418"/>
      <c r="E418"/>
    </row>
    <row r="419" spans="1:5">
      <c r="A419"/>
      <c r="B419"/>
      <c r="C419"/>
      <c r="D419"/>
      <c r="E419"/>
    </row>
    <row r="420" spans="1:5">
      <c r="A420"/>
      <c r="B420"/>
      <c r="C420"/>
      <c r="D420"/>
      <c r="E420"/>
    </row>
    <row r="421" spans="1:5">
      <c r="A421"/>
      <c r="B421"/>
      <c r="C421"/>
      <c r="D421"/>
      <c r="E421"/>
    </row>
    <row r="422" spans="1:5">
      <c r="A422"/>
      <c r="B422"/>
      <c r="C422"/>
      <c r="D422"/>
      <c r="E422"/>
    </row>
    <row r="423" spans="1:5">
      <c r="A423"/>
      <c r="B423"/>
      <c r="C423"/>
      <c r="D423"/>
      <c r="E423"/>
    </row>
    <row r="424" spans="1:5">
      <c r="A424"/>
      <c r="B424"/>
      <c r="C424"/>
      <c r="D424"/>
      <c r="E424"/>
    </row>
    <row r="425" spans="1:5">
      <c r="A425"/>
      <c r="B425"/>
      <c r="C425"/>
      <c r="D425"/>
      <c r="E425"/>
    </row>
    <row r="426" spans="1:5">
      <c r="A426"/>
      <c r="B426"/>
      <c r="C426"/>
      <c r="D426"/>
      <c r="E426"/>
    </row>
    <row r="427" spans="1:5">
      <c r="A427"/>
      <c r="B427"/>
      <c r="C427"/>
      <c r="D427"/>
      <c r="E427"/>
    </row>
    <row r="428" spans="1:5">
      <c r="A428"/>
      <c r="B428"/>
      <c r="C428"/>
      <c r="D428"/>
      <c r="E428"/>
    </row>
    <row r="429" spans="1:5">
      <c r="A429"/>
      <c r="B429"/>
      <c r="C429"/>
      <c r="D429"/>
      <c r="E429"/>
    </row>
    <row r="430" spans="1:5">
      <c r="A430"/>
      <c r="B430"/>
      <c r="C430"/>
      <c r="D430"/>
      <c r="E430"/>
    </row>
    <row r="431" spans="1:5">
      <c r="A431"/>
      <c r="B431"/>
      <c r="C431"/>
      <c r="D431"/>
      <c r="E431"/>
    </row>
    <row r="432" spans="1:5">
      <c r="A432"/>
      <c r="B432"/>
      <c r="C432"/>
      <c r="D432"/>
      <c r="E432"/>
    </row>
    <row r="433" spans="1:5">
      <c r="A433"/>
      <c r="B433"/>
      <c r="C433"/>
      <c r="D433"/>
      <c r="E433"/>
    </row>
    <row r="434" spans="1:5">
      <c r="A434"/>
      <c r="B434"/>
      <c r="C434"/>
      <c r="D434"/>
      <c r="E434"/>
    </row>
    <row r="435" spans="1:5">
      <c r="A435"/>
      <c r="B435"/>
      <c r="C435"/>
      <c r="D435"/>
      <c r="E435"/>
    </row>
    <row r="436" spans="1:5">
      <c r="A436"/>
      <c r="B436"/>
      <c r="C436"/>
      <c r="D436"/>
      <c r="E436"/>
    </row>
    <row r="437" spans="1:5">
      <c r="A437"/>
      <c r="B437"/>
      <c r="C437"/>
      <c r="D437"/>
      <c r="E437"/>
    </row>
    <row r="438" spans="1:5">
      <c r="A438"/>
      <c r="B438"/>
      <c r="C438"/>
      <c r="D438"/>
      <c r="E438"/>
    </row>
    <row r="439" spans="1:5">
      <c r="A439"/>
      <c r="B439"/>
      <c r="C439"/>
      <c r="D439"/>
      <c r="E439"/>
    </row>
    <row r="440" spans="1:5">
      <c r="A440"/>
      <c r="B440"/>
      <c r="C440"/>
      <c r="D440"/>
      <c r="E440"/>
    </row>
    <row r="441" spans="1:5">
      <c r="A441"/>
      <c r="B441"/>
      <c r="C441"/>
      <c r="D441"/>
      <c r="E441"/>
    </row>
    <row r="442" spans="1:5">
      <c r="A442"/>
      <c r="B442"/>
      <c r="C442"/>
      <c r="D442"/>
      <c r="E442"/>
    </row>
    <row r="443" spans="1:5">
      <c r="A443"/>
      <c r="B443"/>
      <c r="C443"/>
      <c r="D443"/>
      <c r="E443"/>
    </row>
    <row r="444" spans="1:5">
      <c r="A444"/>
      <c r="B444"/>
      <c r="C444"/>
      <c r="D444"/>
      <c r="E444"/>
    </row>
    <row r="445" spans="1:5">
      <c r="A445"/>
      <c r="B445"/>
      <c r="C445"/>
      <c r="D445"/>
      <c r="E445"/>
    </row>
    <row r="446" spans="1:5">
      <c r="A446"/>
      <c r="B446"/>
      <c r="C446"/>
      <c r="D446"/>
      <c r="E446"/>
    </row>
    <row r="447" spans="1:5">
      <c r="A447"/>
      <c r="B447"/>
      <c r="C447"/>
      <c r="D447"/>
      <c r="E447"/>
    </row>
    <row r="448" spans="1:5">
      <c r="A448"/>
      <c r="B448"/>
      <c r="C448"/>
      <c r="D448"/>
      <c r="E448"/>
    </row>
    <row r="449" spans="1:5">
      <c r="A449"/>
      <c r="B449"/>
      <c r="C449"/>
      <c r="D449"/>
      <c r="E449"/>
    </row>
    <row r="450" spans="1:5">
      <c r="A450"/>
      <c r="B450"/>
      <c r="C450"/>
      <c r="D450"/>
      <c r="E450"/>
    </row>
    <row r="451" spans="1:5">
      <c r="A451"/>
      <c r="B451"/>
      <c r="C451"/>
      <c r="D451"/>
      <c r="E451"/>
    </row>
    <row r="452" spans="1:5">
      <c r="A452"/>
      <c r="B452"/>
      <c r="C452"/>
      <c r="D452"/>
      <c r="E452"/>
    </row>
    <row r="453" spans="1:5">
      <c r="A453"/>
      <c r="B453"/>
      <c r="C453"/>
      <c r="D453"/>
      <c r="E453"/>
    </row>
    <row r="454" spans="1:5">
      <c r="A454"/>
      <c r="B454"/>
      <c r="C454"/>
      <c r="D454"/>
      <c r="E454"/>
    </row>
    <row r="455" spans="1:5">
      <c r="A455"/>
      <c r="B455"/>
      <c r="C455"/>
      <c r="D455"/>
      <c r="E455"/>
    </row>
    <row r="456" spans="1:5">
      <c r="A456"/>
      <c r="B456"/>
      <c r="C456"/>
      <c r="D456"/>
      <c r="E456"/>
    </row>
    <row r="457" spans="1:5">
      <c r="A457"/>
      <c r="B457"/>
      <c r="C457"/>
      <c r="D457"/>
      <c r="E457"/>
    </row>
    <row r="458" spans="1:5">
      <c r="A458"/>
      <c r="B458"/>
      <c r="C458"/>
      <c r="D458"/>
      <c r="E458"/>
    </row>
    <row r="459" spans="1:5">
      <c r="A459"/>
      <c r="B459"/>
      <c r="C459"/>
      <c r="D459"/>
      <c r="E459"/>
    </row>
    <row r="460" spans="1:5">
      <c r="A460"/>
      <c r="B460"/>
      <c r="C460"/>
      <c r="D460"/>
      <c r="E460"/>
    </row>
    <row r="461" spans="1:5">
      <c r="A461"/>
      <c r="B461"/>
      <c r="C461"/>
      <c r="D461"/>
      <c r="E461"/>
    </row>
    <row r="462" spans="1:5">
      <c r="A462"/>
      <c r="B462"/>
      <c r="C462"/>
      <c r="D462"/>
      <c r="E462"/>
    </row>
    <row r="463" spans="1:5">
      <c r="A463"/>
      <c r="B463"/>
      <c r="C463"/>
      <c r="D463"/>
      <c r="E463"/>
    </row>
    <row r="464" spans="1:5">
      <c r="A464"/>
      <c r="B464"/>
      <c r="C464"/>
      <c r="D464"/>
      <c r="E464"/>
    </row>
    <row r="465" spans="1:5">
      <c r="A465"/>
      <c r="B465"/>
      <c r="C465"/>
      <c r="D465"/>
      <c r="E465"/>
    </row>
    <row r="466" spans="1:5">
      <c r="A466"/>
      <c r="B466"/>
      <c r="C466"/>
      <c r="D466"/>
      <c r="E466"/>
    </row>
    <row r="467" spans="1:5">
      <c r="A467"/>
      <c r="B467"/>
      <c r="C467"/>
      <c r="D467"/>
      <c r="E467"/>
    </row>
    <row r="468" spans="1:5">
      <c r="A468"/>
      <c r="B468"/>
      <c r="C468"/>
      <c r="D468"/>
      <c r="E468"/>
    </row>
    <row r="469" spans="1:5">
      <c r="A469"/>
      <c r="B469"/>
      <c r="C469"/>
      <c r="D469"/>
      <c r="E469"/>
    </row>
    <row r="470" spans="1:5">
      <c r="A470"/>
      <c r="B470"/>
      <c r="C470"/>
      <c r="D470"/>
      <c r="E470"/>
    </row>
    <row r="471" spans="1:5">
      <c r="A471"/>
      <c r="B471"/>
      <c r="C471"/>
      <c r="D471"/>
      <c r="E471"/>
    </row>
    <row r="472" spans="1:5">
      <c r="A472"/>
      <c r="B472"/>
      <c r="C472"/>
      <c r="D472"/>
      <c r="E472"/>
    </row>
    <row r="473" spans="1:5">
      <c r="A473"/>
      <c r="B473"/>
      <c r="C473"/>
      <c r="D473"/>
      <c r="E473"/>
    </row>
    <row r="474" spans="1:5">
      <c r="A474"/>
      <c r="B474"/>
      <c r="C474"/>
      <c r="D474"/>
      <c r="E474"/>
    </row>
    <row r="475" spans="1:5">
      <c r="A475"/>
      <c r="B475"/>
      <c r="C475"/>
      <c r="D475"/>
      <c r="E475"/>
    </row>
    <row r="476" spans="1:5">
      <c r="A476"/>
      <c r="B476"/>
      <c r="C476"/>
      <c r="D476"/>
      <c r="E476"/>
    </row>
    <row r="477" spans="1:5">
      <c r="A477"/>
      <c r="B477"/>
      <c r="C477"/>
      <c r="D477"/>
      <c r="E477"/>
    </row>
    <row r="478" spans="1:5">
      <c r="A478"/>
      <c r="B478"/>
      <c r="C478"/>
      <c r="D478"/>
      <c r="E478"/>
    </row>
    <row r="479" spans="1:5">
      <c r="A479"/>
      <c r="B479"/>
      <c r="C479"/>
      <c r="D479"/>
      <c r="E479"/>
    </row>
    <row r="480" spans="1:5">
      <c r="A480"/>
      <c r="B480"/>
      <c r="C480"/>
      <c r="D480"/>
      <c r="E480"/>
    </row>
    <row r="481" spans="1:5">
      <c r="A481"/>
      <c r="B481"/>
      <c r="C481"/>
      <c r="D481"/>
      <c r="E481"/>
    </row>
    <row r="482" spans="1:5">
      <c r="A482"/>
      <c r="B482"/>
      <c r="C482"/>
      <c r="D482"/>
      <c r="E482"/>
    </row>
    <row r="483" spans="1:5">
      <c r="A483"/>
      <c r="B483"/>
      <c r="C483"/>
      <c r="D483"/>
      <c r="E483"/>
    </row>
    <row r="484" spans="1:5">
      <c r="A484"/>
      <c r="B484"/>
      <c r="C484"/>
      <c r="D484"/>
      <c r="E484"/>
    </row>
    <row r="485" spans="1:5">
      <c r="A485"/>
      <c r="B485"/>
      <c r="C485"/>
      <c r="D485"/>
      <c r="E485"/>
    </row>
    <row r="486" spans="1:5">
      <c r="A486"/>
      <c r="B486"/>
      <c r="C486"/>
      <c r="D486"/>
      <c r="E486"/>
    </row>
    <row r="487" spans="1:5">
      <c r="A487"/>
      <c r="B487"/>
      <c r="C487"/>
      <c r="D487"/>
      <c r="E487"/>
    </row>
    <row r="488" spans="1:5">
      <c r="A488"/>
      <c r="B488"/>
      <c r="C488"/>
      <c r="D488"/>
      <c r="E488"/>
    </row>
    <row r="489" spans="1:5">
      <c r="A489"/>
      <c r="B489"/>
      <c r="C489"/>
      <c r="D489"/>
      <c r="E489"/>
    </row>
    <row r="490" spans="1:5">
      <c r="A490"/>
      <c r="B490"/>
      <c r="C490"/>
      <c r="D490"/>
      <c r="E490"/>
    </row>
    <row r="491" spans="1:5">
      <c r="A491"/>
      <c r="B491"/>
      <c r="C491"/>
      <c r="D491"/>
      <c r="E491"/>
    </row>
    <row r="492" spans="1:5">
      <c r="A492"/>
      <c r="B492"/>
      <c r="C492"/>
      <c r="D492"/>
      <c r="E492"/>
    </row>
    <row r="493" spans="1:5">
      <c r="A493"/>
      <c r="B493"/>
      <c r="C493"/>
      <c r="D493"/>
      <c r="E493"/>
    </row>
    <row r="494" spans="1:5">
      <c r="A494"/>
      <c r="B494"/>
      <c r="C494"/>
      <c r="D494"/>
      <c r="E494"/>
    </row>
    <row r="495" spans="1:5">
      <c r="A495"/>
      <c r="B495"/>
      <c r="C495"/>
      <c r="D495"/>
      <c r="E495"/>
    </row>
    <row r="496" spans="1:5">
      <c r="A496"/>
      <c r="B496"/>
      <c r="C496"/>
      <c r="D496"/>
      <c r="E496"/>
    </row>
    <row r="497" spans="1:5">
      <c r="A497"/>
      <c r="B497"/>
      <c r="C497"/>
      <c r="D497"/>
      <c r="E497"/>
    </row>
    <row r="498" spans="1:5">
      <c r="A498"/>
      <c r="B498"/>
      <c r="C498"/>
      <c r="D498"/>
      <c r="E498"/>
    </row>
    <row r="499" spans="1:5">
      <c r="A499"/>
      <c r="B499"/>
      <c r="C499"/>
      <c r="D499"/>
      <c r="E499"/>
    </row>
    <row r="500" spans="1:5">
      <c r="A500"/>
      <c r="B500"/>
      <c r="C500"/>
      <c r="D500"/>
      <c r="E500"/>
    </row>
    <row r="501" spans="1:5">
      <c r="A501"/>
      <c r="B501"/>
      <c r="C501"/>
      <c r="D501"/>
      <c r="E501"/>
    </row>
    <row r="502" spans="1:5">
      <c r="A502"/>
      <c r="B502"/>
      <c r="C502"/>
      <c r="D502"/>
      <c r="E502"/>
    </row>
    <row r="503" spans="1:5">
      <c r="A503"/>
      <c r="B503"/>
      <c r="C503"/>
      <c r="D503"/>
      <c r="E503"/>
    </row>
    <row r="504" spans="1:5">
      <c r="A504"/>
      <c r="B504"/>
      <c r="C504"/>
      <c r="D504"/>
      <c r="E504"/>
    </row>
    <row r="505" spans="1:5">
      <c r="A505"/>
      <c r="B505"/>
      <c r="C505"/>
      <c r="D505"/>
      <c r="E505"/>
    </row>
    <row r="506" spans="1:5">
      <c r="A506"/>
      <c r="B506"/>
      <c r="C506"/>
      <c r="D506"/>
      <c r="E506"/>
    </row>
    <row r="507" spans="1:5">
      <c r="A507"/>
      <c r="B507"/>
      <c r="C507"/>
      <c r="D507"/>
      <c r="E507"/>
    </row>
    <row r="508" spans="1:5">
      <c r="A508"/>
      <c r="B508"/>
      <c r="C508"/>
      <c r="D508"/>
      <c r="E508"/>
    </row>
    <row r="509" spans="1:5">
      <c r="A509"/>
      <c r="B509"/>
      <c r="C509"/>
      <c r="D509"/>
      <c r="E509"/>
    </row>
    <row r="510" spans="1:5">
      <c r="A510"/>
      <c r="B510"/>
      <c r="C510"/>
      <c r="D510"/>
      <c r="E510"/>
    </row>
    <row r="511" spans="1:5">
      <c r="A511"/>
      <c r="B511"/>
      <c r="C511"/>
      <c r="D511"/>
      <c r="E511"/>
    </row>
    <row r="512" spans="1:5">
      <c r="A512"/>
      <c r="B512"/>
      <c r="C512"/>
      <c r="D512"/>
      <c r="E512"/>
    </row>
    <row r="513" spans="1:5">
      <c r="A513"/>
      <c r="B513"/>
      <c r="C513"/>
      <c r="D513"/>
      <c r="E513"/>
    </row>
    <row r="514" spans="1:5">
      <c r="A514"/>
      <c r="B514"/>
      <c r="C514"/>
      <c r="D514"/>
      <c r="E514"/>
    </row>
    <row r="515" spans="1:5">
      <c r="A515"/>
      <c r="B515"/>
      <c r="C515"/>
      <c r="D515"/>
      <c r="E515"/>
    </row>
    <row r="516" spans="1:5">
      <c r="A516"/>
      <c r="B516"/>
      <c r="C516"/>
      <c r="D516"/>
      <c r="E516"/>
    </row>
    <row r="517" spans="1:5">
      <c r="A517"/>
      <c r="B517"/>
      <c r="C517"/>
      <c r="D517"/>
      <c r="E517"/>
    </row>
    <row r="518" spans="1:5">
      <c r="A518"/>
      <c r="B518"/>
      <c r="C518"/>
      <c r="D518"/>
      <c r="E518"/>
    </row>
    <row r="519" spans="1:5">
      <c r="A519"/>
      <c r="B519"/>
      <c r="C519"/>
      <c r="D519"/>
      <c r="E519"/>
    </row>
    <row r="520" spans="1:5">
      <c r="A520"/>
      <c r="B520"/>
      <c r="C520"/>
      <c r="D520"/>
      <c r="E520"/>
    </row>
    <row r="521" spans="1:5">
      <c r="A521"/>
      <c r="B521"/>
      <c r="C521"/>
      <c r="D521"/>
      <c r="E521"/>
    </row>
    <row r="522" spans="1:5">
      <c r="A522"/>
      <c r="B522"/>
      <c r="C522"/>
      <c r="D522"/>
      <c r="E522"/>
    </row>
    <row r="523" spans="1:5">
      <c r="A523"/>
      <c r="B523"/>
      <c r="C523"/>
      <c r="D523"/>
      <c r="E523"/>
    </row>
    <row r="524" spans="1:5">
      <c r="A524"/>
      <c r="B524"/>
      <c r="C524"/>
      <c r="D524"/>
      <c r="E524"/>
    </row>
    <row r="525" spans="1:5">
      <c r="A525"/>
      <c r="B525"/>
      <c r="C525"/>
      <c r="D525"/>
      <c r="E525"/>
    </row>
    <row r="526" spans="1:5">
      <c r="A526"/>
      <c r="B526"/>
      <c r="C526"/>
      <c r="D526"/>
      <c r="E526"/>
    </row>
    <row r="527" spans="1:5">
      <c r="A527"/>
      <c r="B527"/>
      <c r="C527"/>
      <c r="D527"/>
      <c r="E527"/>
    </row>
    <row r="528" spans="1:5">
      <c r="A528"/>
      <c r="B528"/>
      <c r="C528"/>
      <c r="D528"/>
      <c r="E528"/>
    </row>
    <row r="529" spans="1:5">
      <c r="A529"/>
      <c r="B529"/>
      <c r="C529"/>
      <c r="D529"/>
      <c r="E529"/>
    </row>
    <row r="530" spans="1:5">
      <c r="A530"/>
      <c r="B530"/>
      <c r="C530"/>
      <c r="D530"/>
      <c r="E530"/>
    </row>
    <row r="531" spans="1:5">
      <c r="A531"/>
      <c r="B531"/>
      <c r="C531"/>
      <c r="D531"/>
      <c r="E531"/>
    </row>
    <row r="532" spans="1:5">
      <c r="A532"/>
      <c r="B532"/>
      <c r="C532"/>
      <c r="D532"/>
      <c r="E532"/>
    </row>
    <row r="533" spans="1:5">
      <c r="A533"/>
      <c r="B533"/>
      <c r="C533"/>
      <c r="D533"/>
      <c r="E533"/>
    </row>
    <row r="534" spans="1:5">
      <c r="A534"/>
      <c r="B534"/>
      <c r="C534"/>
      <c r="D534"/>
      <c r="E534"/>
    </row>
    <row r="535" spans="1:5">
      <c r="A535"/>
      <c r="B535"/>
      <c r="C535"/>
      <c r="D535"/>
      <c r="E535"/>
    </row>
    <row r="536" spans="1:5">
      <c r="A536"/>
      <c r="B536"/>
      <c r="C536"/>
      <c r="D536"/>
      <c r="E536"/>
    </row>
    <row r="537" spans="1:5">
      <c r="A537"/>
      <c r="B537"/>
      <c r="C537"/>
      <c r="D537"/>
      <c r="E537"/>
    </row>
    <row r="538" spans="1:5">
      <c r="A538"/>
      <c r="B538"/>
      <c r="C538"/>
      <c r="D538"/>
      <c r="E538"/>
    </row>
    <row r="539" spans="1:5">
      <c r="A539"/>
      <c r="B539"/>
      <c r="C539"/>
      <c r="D539"/>
      <c r="E539"/>
    </row>
    <row r="540" spans="1:5">
      <c r="A540"/>
      <c r="B540"/>
      <c r="C540"/>
      <c r="D540"/>
      <c r="E540"/>
    </row>
    <row r="541" spans="1:5">
      <c r="A541"/>
      <c r="B541"/>
      <c r="C541"/>
      <c r="D541"/>
      <c r="E541"/>
    </row>
    <row r="542" spans="1:5">
      <c r="A542"/>
      <c r="B542"/>
      <c r="C542"/>
      <c r="D542"/>
      <c r="E542"/>
    </row>
    <row r="543" spans="1:5">
      <c r="A543"/>
      <c r="B543"/>
      <c r="C543"/>
      <c r="D543"/>
      <c r="E543"/>
    </row>
    <row r="544" spans="1:5">
      <c r="A544"/>
      <c r="B544"/>
      <c r="C544"/>
      <c r="D544"/>
      <c r="E544"/>
    </row>
    <row r="545" spans="1:5">
      <c r="A545"/>
      <c r="B545"/>
      <c r="C545"/>
      <c r="D545"/>
      <c r="E545"/>
    </row>
    <row r="546" spans="1:5">
      <c r="A546"/>
      <c r="B546"/>
      <c r="C546"/>
      <c r="D546"/>
      <c r="E546"/>
    </row>
    <row r="547" spans="1:5">
      <c r="A547"/>
      <c r="B547"/>
      <c r="C547"/>
      <c r="D547"/>
      <c r="E547"/>
    </row>
    <row r="548" spans="1:5">
      <c r="A548"/>
      <c r="B548"/>
      <c r="C548"/>
      <c r="D548"/>
      <c r="E548"/>
    </row>
    <row r="549" spans="1:5">
      <c r="A549"/>
      <c r="B549"/>
      <c r="C549"/>
      <c r="D549"/>
      <c r="E549"/>
    </row>
    <row r="550" spans="1:5">
      <c r="A550"/>
      <c r="B550"/>
      <c r="C550"/>
      <c r="D550"/>
      <c r="E550"/>
    </row>
    <row r="551" spans="1:5">
      <c r="A551"/>
      <c r="B551"/>
      <c r="C551"/>
      <c r="D551"/>
      <c r="E551"/>
    </row>
    <row r="552" spans="1:5">
      <c r="A552"/>
      <c r="B552"/>
      <c r="C552"/>
      <c r="D552"/>
      <c r="E552"/>
    </row>
    <row r="553" spans="1:5">
      <c r="A553"/>
      <c r="B553"/>
      <c r="C553"/>
      <c r="D553"/>
      <c r="E553"/>
    </row>
    <row r="554" spans="1:5">
      <c r="A554"/>
      <c r="B554"/>
      <c r="C554"/>
      <c r="D554"/>
      <c r="E554"/>
    </row>
    <row r="555" spans="1:5">
      <c r="A555"/>
      <c r="B555"/>
      <c r="C555"/>
      <c r="D555"/>
      <c r="E555"/>
    </row>
    <row r="556" spans="1:5">
      <c r="A556"/>
      <c r="B556"/>
      <c r="C556"/>
      <c r="D556"/>
      <c r="E556"/>
    </row>
    <row r="557" spans="1:5">
      <c r="A557"/>
      <c r="B557"/>
      <c r="C557"/>
      <c r="D557"/>
      <c r="E557"/>
    </row>
    <row r="558" spans="1:5">
      <c r="A558"/>
      <c r="B558"/>
      <c r="C558"/>
      <c r="D558"/>
      <c r="E558"/>
    </row>
    <row r="559" spans="1:5">
      <c r="A559"/>
      <c r="B559"/>
      <c r="C559"/>
      <c r="D559"/>
      <c r="E559"/>
    </row>
    <row r="560" spans="1:5">
      <c r="A560"/>
      <c r="B560"/>
      <c r="C560"/>
      <c r="D560"/>
      <c r="E560"/>
    </row>
    <row r="561" spans="1:5">
      <c r="A561"/>
      <c r="B561"/>
      <c r="C561"/>
      <c r="D561"/>
      <c r="E561"/>
    </row>
    <row r="562" spans="1:5">
      <c r="A562"/>
      <c r="B562"/>
      <c r="C562"/>
      <c r="D562"/>
      <c r="E562"/>
    </row>
    <row r="563" spans="1:5">
      <c r="A563"/>
      <c r="B563"/>
      <c r="C563"/>
      <c r="D563"/>
      <c r="E563"/>
    </row>
    <row r="564" spans="1:5">
      <c r="A564"/>
      <c r="B564"/>
      <c r="C564"/>
      <c r="D564"/>
      <c r="E564"/>
    </row>
    <row r="565" spans="1:5">
      <c r="A565"/>
      <c r="B565"/>
      <c r="C565"/>
      <c r="D565"/>
      <c r="E565"/>
    </row>
    <row r="566" spans="1:5">
      <c r="A566"/>
      <c r="B566"/>
      <c r="C566"/>
      <c r="D566"/>
      <c r="E566"/>
    </row>
    <row r="567" spans="1:5">
      <c r="A567"/>
      <c r="B567"/>
      <c r="C567"/>
      <c r="D567"/>
      <c r="E567"/>
    </row>
    <row r="568" spans="1:5">
      <c r="A568"/>
      <c r="B568"/>
      <c r="C568"/>
      <c r="D568"/>
      <c r="E568"/>
    </row>
    <row r="569" spans="1:5">
      <c r="A569"/>
      <c r="B569"/>
      <c r="C569"/>
      <c r="D569"/>
      <c r="E569"/>
    </row>
    <row r="570" spans="1:5">
      <c r="A570"/>
      <c r="B570"/>
      <c r="C570"/>
      <c r="D570"/>
      <c r="E570"/>
    </row>
    <row r="571" spans="1:5">
      <c r="A571"/>
      <c r="B571"/>
      <c r="C571"/>
      <c r="D571"/>
      <c r="E571"/>
    </row>
    <row r="572" spans="1:5">
      <c r="A572"/>
      <c r="B572"/>
      <c r="C572"/>
      <c r="D572"/>
      <c r="E572"/>
    </row>
    <row r="573" spans="1:5">
      <c r="A573"/>
      <c r="B573"/>
      <c r="C573"/>
      <c r="D573"/>
      <c r="E573"/>
    </row>
    <row r="574" spans="1:5">
      <c r="A574"/>
      <c r="B574"/>
      <c r="C574"/>
      <c r="D574"/>
      <c r="E574"/>
    </row>
    <row r="575" spans="1:5">
      <c r="A575"/>
      <c r="B575"/>
      <c r="C575"/>
      <c r="D575"/>
      <c r="E575"/>
    </row>
    <row r="576" spans="1:5">
      <c r="A576"/>
      <c r="B576"/>
      <c r="C576"/>
      <c r="D576"/>
      <c r="E576"/>
    </row>
    <row r="577" spans="1:5">
      <c r="A577"/>
      <c r="B577"/>
      <c r="C577"/>
      <c r="D577"/>
      <c r="E577"/>
    </row>
    <row r="578" spans="1:5">
      <c r="A578"/>
      <c r="B578"/>
      <c r="C578"/>
      <c r="D578"/>
      <c r="E578"/>
    </row>
    <row r="579" spans="1:5">
      <c r="A579"/>
      <c r="B579"/>
      <c r="C579"/>
      <c r="D579"/>
      <c r="E579"/>
    </row>
    <row r="580" spans="1:5">
      <c r="A580"/>
      <c r="B580"/>
      <c r="C580"/>
      <c r="D580"/>
      <c r="E580"/>
    </row>
    <row r="581" spans="1:5">
      <c r="A581"/>
      <c r="B581"/>
      <c r="C581"/>
      <c r="D581"/>
      <c r="E581"/>
    </row>
    <row r="582" spans="1:5">
      <c r="A582"/>
      <c r="B582"/>
      <c r="C582"/>
      <c r="D582"/>
      <c r="E582"/>
    </row>
    <row r="583" spans="1:5">
      <c r="A583"/>
      <c r="B583"/>
      <c r="C583"/>
      <c r="D583"/>
      <c r="E583"/>
    </row>
    <row r="584" spans="1:5">
      <c r="A584"/>
      <c r="B584"/>
      <c r="C584"/>
      <c r="D584"/>
      <c r="E584"/>
    </row>
    <row r="585" spans="1:5">
      <c r="A585"/>
      <c r="B585"/>
      <c r="C585"/>
      <c r="D585"/>
      <c r="E585"/>
    </row>
    <row r="586" spans="1:5">
      <c r="A586"/>
      <c r="B586"/>
      <c r="C586"/>
      <c r="D586"/>
      <c r="E586"/>
    </row>
    <row r="587" spans="1:5">
      <c r="A587"/>
      <c r="B587"/>
      <c r="C587"/>
      <c r="D587"/>
      <c r="E587"/>
    </row>
    <row r="588" spans="1:5">
      <c r="A588"/>
      <c r="B588"/>
      <c r="C588"/>
      <c r="D588"/>
      <c r="E588"/>
    </row>
    <row r="589" spans="1:5">
      <c r="A589"/>
      <c r="B589"/>
      <c r="C589"/>
      <c r="D589"/>
      <c r="E589"/>
    </row>
    <row r="590" spans="1:5">
      <c r="A590"/>
      <c r="B590"/>
      <c r="C590"/>
      <c r="D590"/>
      <c r="E590"/>
    </row>
    <row r="591" spans="1:5">
      <c r="A591"/>
      <c r="B591"/>
      <c r="C591"/>
      <c r="D591"/>
      <c r="E591"/>
    </row>
    <row r="592" spans="1:5">
      <c r="A592"/>
      <c r="B592"/>
      <c r="C592"/>
      <c r="D592"/>
      <c r="E592"/>
    </row>
    <row r="593" spans="1:5">
      <c r="A593"/>
      <c r="B593"/>
      <c r="C593"/>
      <c r="D593"/>
      <c r="E593"/>
    </row>
    <row r="594" spans="1:5">
      <c r="A594"/>
      <c r="B594"/>
      <c r="C594"/>
      <c r="D594"/>
      <c r="E594"/>
    </row>
    <row r="595" spans="1:5">
      <c r="A595"/>
      <c r="B595"/>
      <c r="C595"/>
      <c r="D595"/>
      <c r="E595"/>
    </row>
    <row r="596" spans="1:5">
      <c r="A596"/>
      <c r="B596"/>
      <c r="C596"/>
      <c r="D596"/>
      <c r="E596"/>
    </row>
    <row r="597" spans="1:5">
      <c r="A597"/>
      <c r="B597"/>
      <c r="C597"/>
      <c r="D597"/>
      <c r="E597"/>
    </row>
    <row r="598" spans="1:5">
      <c r="A598"/>
      <c r="B598"/>
      <c r="C598"/>
      <c r="D598"/>
      <c r="E598"/>
    </row>
    <row r="599" spans="1:5">
      <c r="A599"/>
      <c r="B599"/>
      <c r="C599"/>
      <c r="D599"/>
      <c r="E599"/>
    </row>
    <row r="600" spans="1:5">
      <c r="A600"/>
      <c r="B600"/>
      <c r="C600"/>
      <c r="D600"/>
      <c r="E600"/>
    </row>
    <row r="601" spans="1:5">
      <c r="A601"/>
      <c r="B601"/>
      <c r="C601"/>
      <c r="D601"/>
      <c r="E601"/>
    </row>
    <row r="602" spans="1:5">
      <c r="A602"/>
      <c r="B602"/>
      <c r="C602"/>
      <c r="D602"/>
      <c r="E602"/>
    </row>
    <row r="603" spans="1:5">
      <c r="A603"/>
      <c r="B603"/>
      <c r="C603"/>
      <c r="D603"/>
      <c r="E603"/>
    </row>
    <row r="604" spans="1:5">
      <c r="A604"/>
      <c r="B604"/>
      <c r="C604"/>
      <c r="D604"/>
      <c r="E604"/>
    </row>
    <row r="605" spans="1:5">
      <c r="A605"/>
      <c r="B605"/>
      <c r="C605"/>
      <c r="D605"/>
      <c r="E605"/>
    </row>
    <row r="606" spans="1:5">
      <c r="A606"/>
      <c r="B606"/>
      <c r="C606"/>
      <c r="D606"/>
      <c r="E606"/>
    </row>
    <row r="607" spans="1:5">
      <c r="A607"/>
      <c r="B607"/>
      <c r="C607"/>
      <c r="D607"/>
      <c r="E607"/>
    </row>
    <row r="608" spans="1:5">
      <c r="A608"/>
      <c r="B608"/>
      <c r="C608"/>
      <c r="D608"/>
      <c r="E608"/>
    </row>
    <row r="609" spans="1:5">
      <c r="A609"/>
      <c r="B609"/>
      <c r="C609"/>
      <c r="D609"/>
      <c r="E609"/>
    </row>
    <row r="610" spans="1:5">
      <c r="A610"/>
      <c r="B610"/>
      <c r="C610"/>
      <c r="D610"/>
      <c r="E610"/>
    </row>
    <row r="611" spans="1:5">
      <c r="A611"/>
      <c r="B611"/>
      <c r="C611"/>
      <c r="D611"/>
      <c r="E611"/>
    </row>
    <row r="612" spans="1:5">
      <c r="A612"/>
      <c r="B612"/>
      <c r="C612"/>
      <c r="D612"/>
      <c r="E612"/>
    </row>
    <row r="613" spans="1:5">
      <c r="A613"/>
      <c r="B613"/>
      <c r="C613"/>
      <c r="D613"/>
      <c r="E613"/>
    </row>
    <row r="614" spans="1:5">
      <c r="A614"/>
      <c r="B614"/>
      <c r="C614"/>
      <c r="D614"/>
      <c r="E614"/>
    </row>
    <row r="615" spans="1:5">
      <c r="A615"/>
      <c r="B615"/>
      <c r="C615"/>
      <c r="D615"/>
      <c r="E615"/>
    </row>
    <row r="616" spans="1:5">
      <c r="A616"/>
      <c r="B616"/>
      <c r="C616"/>
      <c r="D616"/>
      <c r="E616"/>
    </row>
    <row r="617" spans="1:5">
      <c r="A617"/>
      <c r="B617"/>
      <c r="C617"/>
      <c r="D617"/>
      <c r="E617"/>
    </row>
    <row r="618" spans="1:5">
      <c r="A618"/>
      <c r="B618"/>
      <c r="C618"/>
      <c r="D618"/>
      <c r="E618"/>
    </row>
    <row r="619" spans="1:5">
      <c r="A619"/>
      <c r="B619"/>
      <c r="C619"/>
      <c r="D619"/>
      <c r="E619"/>
    </row>
    <row r="620" spans="1:5">
      <c r="A620"/>
      <c r="B620"/>
      <c r="C620"/>
      <c r="D620"/>
      <c r="E620"/>
    </row>
    <row r="621" spans="1:5">
      <c r="A621"/>
      <c r="B621"/>
      <c r="C621"/>
      <c r="D621"/>
      <c r="E621"/>
    </row>
    <row r="622" spans="1:5">
      <c r="A622"/>
      <c r="B622"/>
      <c r="C622"/>
      <c r="D622"/>
      <c r="E622"/>
    </row>
    <row r="623" spans="1:5">
      <c r="A623"/>
      <c r="B623"/>
      <c r="C623"/>
      <c r="D623"/>
      <c r="E623"/>
    </row>
    <row r="624" spans="1:5">
      <c r="A624"/>
      <c r="B624"/>
      <c r="C624"/>
      <c r="D624"/>
      <c r="E624"/>
    </row>
    <row r="625" spans="1:5">
      <c r="A625"/>
      <c r="B625"/>
      <c r="C625"/>
      <c r="D625"/>
      <c r="E625"/>
    </row>
    <row r="626" spans="1:5">
      <c r="A626"/>
      <c r="B626"/>
      <c r="C626"/>
      <c r="D626"/>
      <c r="E626"/>
    </row>
    <row r="627" spans="1:5">
      <c r="A627"/>
      <c r="B627"/>
      <c r="C627"/>
      <c r="D627"/>
      <c r="E627"/>
    </row>
    <row r="628" spans="1:5">
      <c r="A628"/>
      <c r="B628"/>
      <c r="C628"/>
      <c r="D628"/>
      <c r="E628"/>
    </row>
    <row r="629" spans="1:5">
      <c r="A629"/>
      <c r="B629"/>
      <c r="C629"/>
      <c r="D629"/>
      <c r="E629"/>
    </row>
    <row r="630" spans="1:5">
      <c r="A630"/>
      <c r="B630"/>
      <c r="C630"/>
      <c r="D630"/>
      <c r="E630"/>
    </row>
    <row r="631" spans="1:5">
      <c r="A631"/>
      <c r="B631"/>
      <c r="C631"/>
      <c r="D631"/>
      <c r="E631"/>
    </row>
    <row r="632" spans="1:5">
      <c r="A632"/>
      <c r="B632"/>
      <c r="C632"/>
      <c r="D632"/>
      <c r="E632"/>
    </row>
    <row r="633" spans="1:5">
      <c r="A633"/>
      <c r="B633"/>
      <c r="C633"/>
      <c r="D633"/>
      <c r="E633"/>
    </row>
    <row r="634" spans="1:5">
      <c r="A634"/>
      <c r="B634"/>
      <c r="C634"/>
      <c r="D634"/>
      <c r="E634"/>
    </row>
    <row r="635" spans="1:5">
      <c r="A635"/>
      <c r="B635"/>
      <c r="C635"/>
      <c r="D635"/>
      <c r="E635"/>
    </row>
    <row r="636" spans="1:5">
      <c r="A636"/>
      <c r="B636"/>
      <c r="C636"/>
      <c r="D636"/>
      <c r="E636"/>
    </row>
    <row r="637" spans="1:5">
      <c r="A637"/>
      <c r="B637"/>
      <c r="C637"/>
      <c r="D637"/>
      <c r="E637"/>
    </row>
    <row r="638" spans="1:5">
      <c r="A638"/>
      <c r="B638"/>
      <c r="C638"/>
      <c r="D638"/>
      <c r="E638"/>
    </row>
    <row r="639" spans="1:5">
      <c r="A639"/>
      <c r="B639"/>
      <c r="C639"/>
      <c r="D639"/>
      <c r="E639"/>
    </row>
    <row r="640" spans="1:5">
      <c r="A640"/>
      <c r="B640"/>
      <c r="C640"/>
      <c r="D640"/>
      <c r="E640"/>
    </row>
    <row r="641" spans="1:5">
      <c r="A641"/>
      <c r="B641"/>
      <c r="C641"/>
      <c r="D641"/>
      <c r="E641"/>
    </row>
    <row r="642" spans="1:5">
      <c r="A642"/>
      <c r="B642"/>
      <c r="C642"/>
      <c r="D642"/>
      <c r="E642"/>
    </row>
    <row r="643" spans="1:5">
      <c r="A643"/>
      <c r="B643"/>
      <c r="C643"/>
      <c r="D643"/>
      <c r="E643"/>
    </row>
    <row r="644" spans="1:5">
      <c r="A644"/>
      <c r="B644"/>
      <c r="C644"/>
      <c r="D644"/>
      <c r="E644"/>
    </row>
    <row r="645" spans="1:5">
      <c r="A645"/>
      <c r="B645"/>
      <c r="C645"/>
      <c r="D645"/>
      <c r="E645"/>
    </row>
    <row r="646" spans="1:5">
      <c r="A646"/>
      <c r="B646"/>
      <c r="C646"/>
      <c r="D646"/>
      <c r="E646"/>
    </row>
    <row r="647" spans="1:5">
      <c r="A647"/>
      <c r="B647"/>
      <c r="C647"/>
      <c r="D647"/>
      <c r="E647"/>
    </row>
    <row r="648" spans="1:5">
      <c r="A648"/>
      <c r="B648"/>
      <c r="C648"/>
      <c r="D648"/>
      <c r="E648"/>
    </row>
    <row r="649" spans="1:5">
      <c r="A649"/>
      <c r="B649"/>
      <c r="C649"/>
      <c r="D649"/>
      <c r="E649"/>
    </row>
    <row r="650" spans="1:5">
      <c r="A650"/>
      <c r="B650"/>
      <c r="C650"/>
      <c r="D650"/>
      <c r="E650"/>
    </row>
    <row r="651" spans="1:5">
      <c r="A651"/>
      <c r="B651"/>
      <c r="C651"/>
      <c r="D651"/>
      <c r="E651"/>
    </row>
    <row r="652" spans="1:5">
      <c r="A652"/>
      <c r="B652"/>
      <c r="C652"/>
      <c r="D652"/>
      <c r="E652"/>
    </row>
    <row r="653" spans="1:5">
      <c r="A653"/>
      <c r="B653"/>
      <c r="C653"/>
      <c r="D653"/>
      <c r="E653"/>
    </row>
    <row r="654" spans="1:5">
      <c r="A654"/>
      <c r="B654"/>
      <c r="C654"/>
      <c r="D654"/>
      <c r="E654"/>
    </row>
    <row r="655" spans="1:5">
      <c r="A655"/>
      <c r="B655"/>
      <c r="C655"/>
      <c r="D655"/>
      <c r="E655"/>
    </row>
    <row r="656" spans="1:5">
      <c r="A656"/>
      <c r="B656"/>
      <c r="C656"/>
      <c r="D656"/>
      <c r="E656"/>
    </row>
    <row r="657" spans="1:5">
      <c r="A657"/>
      <c r="B657"/>
      <c r="C657"/>
      <c r="D657"/>
      <c r="E657"/>
    </row>
    <row r="658" spans="1:5">
      <c r="A658"/>
      <c r="B658"/>
      <c r="C658"/>
      <c r="D658"/>
      <c r="E658"/>
    </row>
    <row r="659" spans="1:5">
      <c r="A659"/>
      <c r="B659"/>
      <c r="C659"/>
      <c r="D659"/>
      <c r="E659"/>
    </row>
    <row r="660" spans="1:5">
      <c r="A660"/>
      <c r="B660"/>
      <c r="C660"/>
      <c r="D660"/>
      <c r="E660"/>
    </row>
    <row r="661" spans="1:5">
      <c r="A661"/>
      <c r="B661"/>
      <c r="C661"/>
      <c r="D661"/>
      <c r="E661"/>
    </row>
    <row r="662" spans="1:5">
      <c r="A662"/>
      <c r="B662"/>
      <c r="C662"/>
      <c r="D662"/>
      <c r="E662"/>
    </row>
    <row r="663" spans="1:5">
      <c r="A663"/>
      <c r="B663"/>
      <c r="C663"/>
      <c r="D663"/>
      <c r="E663"/>
    </row>
    <row r="664" spans="1:5">
      <c r="A664"/>
      <c r="B664"/>
      <c r="C664"/>
      <c r="D664"/>
      <c r="E664"/>
    </row>
    <row r="665" spans="1:5">
      <c r="A665"/>
      <c r="B665"/>
      <c r="C665"/>
      <c r="D665"/>
      <c r="E665"/>
    </row>
    <row r="666" spans="1:5">
      <c r="A666"/>
      <c r="B666"/>
      <c r="C666"/>
      <c r="D666"/>
      <c r="E666"/>
    </row>
    <row r="667" spans="1:5">
      <c r="A667"/>
      <c r="B667"/>
      <c r="C667"/>
      <c r="D667"/>
      <c r="E667"/>
    </row>
    <row r="668" spans="1:5">
      <c r="A668"/>
      <c r="B668"/>
      <c r="C668"/>
      <c r="D668"/>
      <c r="E668"/>
    </row>
    <row r="669" spans="1:5">
      <c r="A669"/>
      <c r="B669"/>
      <c r="C669"/>
      <c r="D669"/>
      <c r="E669"/>
    </row>
    <row r="670" spans="1:5">
      <c r="A670"/>
      <c r="B670"/>
      <c r="C670"/>
      <c r="D670"/>
      <c r="E670"/>
    </row>
    <row r="671" spans="1:5">
      <c r="A671"/>
      <c r="B671"/>
      <c r="C671"/>
      <c r="D671"/>
      <c r="E671"/>
    </row>
    <row r="672" spans="1:5">
      <c r="A672"/>
      <c r="B672"/>
      <c r="C672"/>
      <c r="D672"/>
      <c r="E672"/>
    </row>
    <row r="673" spans="1:5">
      <c r="A673"/>
      <c r="B673"/>
      <c r="C673"/>
      <c r="D673"/>
      <c r="E673"/>
    </row>
    <row r="674" spans="1:5">
      <c r="A674"/>
      <c r="B674"/>
      <c r="C674"/>
      <c r="D674"/>
      <c r="E674"/>
    </row>
    <row r="675" spans="1:5">
      <c r="A675"/>
      <c r="B675"/>
      <c r="C675"/>
      <c r="D675"/>
      <c r="E675"/>
    </row>
    <row r="676" spans="1:5">
      <c r="A676"/>
      <c r="B676"/>
      <c r="C676"/>
      <c r="D676"/>
      <c r="E676"/>
    </row>
    <row r="677" spans="1:5">
      <c r="A677"/>
      <c r="B677"/>
      <c r="C677"/>
      <c r="D677"/>
      <c r="E677"/>
    </row>
    <row r="678" spans="1:5">
      <c r="A678"/>
      <c r="B678"/>
      <c r="C678"/>
      <c r="D678"/>
      <c r="E678"/>
    </row>
    <row r="679" spans="1:5">
      <c r="A679"/>
      <c r="B679"/>
      <c r="C679"/>
      <c r="D679"/>
      <c r="E679"/>
    </row>
    <row r="680" spans="1:5">
      <c r="A680"/>
      <c r="B680"/>
      <c r="C680"/>
      <c r="D680"/>
      <c r="E680"/>
    </row>
    <row r="681" spans="1:5">
      <c r="A681"/>
      <c r="B681"/>
      <c r="C681"/>
      <c r="D681"/>
      <c r="E681"/>
    </row>
    <row r="682" spans="1:5">
      <c r="A682"/>
      <c r="B682"/>
      <c r="C682"/>
      <c r="D682"/>
      <c r="E682"/>
    </row>
    <row r="683" spans="1:5">
      <c r="A683"/>
      <c r="B683"/>
      <c r="C683"/>
      <c r="D683"/>
      <c r="E683"/>
    </row>
    <row r="684" spans="1:5">
      <c r="A684"/>
      <c r="B684"/>
      <c r="C684"/>
      <c r="D684"/>
      <c r="E684"/>
    </row>
    <row r="685" spans="1:5">
      <c r="A685"/>
      <c r="B685"/>
      <c r="C685"/>
      <c r="D685"/>
      <c r="E685"/>
    </row>
    <row r="686" spans="1:5">
      <c r="A686"/>
      <c r="B686"/>
      <c r="C686"/>
      <c r="D686"/>
      <c r="E686"/>
    </row>
    <row r="687" spans="1:5">
      <c r="A687"/>
      <c r="B687"/>
      <c r="C687"/>
      <c r="D687"/>
      <c r="E687"/>
    </row>
    <row r="688" spans="1:5">
      <c r="A688"/>
      <c r="B688"/>
      <c r="C688"/>
      <c r="D688"/>
      <c r="E688"/>
    </row>
    <row r="689" spans="1:5">
      <c r="A689"/>
      <c r="B689"/>
      <c r="C689"/>
      <c r="D689"/>
      <c r="E689"/>
    </row>
    <row r="690" spans="1:5">
      <c r="A690"/>
      <c r="B690"/>
      <c r="C690"/>
      <c r="D690"/>
      <c r="E690"/>
    </row>
    <row r="691" spans="1:5">
      <c r="A691"/>
      <c r="B691"/>
      <c r="C691"/>
      <c r="D691"/>
      <c r="E691"/>
    </row>
    <row r="692" spans="1:5">
      <c r="A692"/>
      <c r="B692"/>
      <c r="C692"/>
      <c r="D692"/>
      <c r="E692"/>
    </row>
    <row r="693" spans="1:5">
      <c r="A693"/>
      <c r="B693"/>
      <c r="C693"/>
      <c r="D693"/>
      <c r="E693"/>
    </row>
    <row r="694" spans="1:5">
      <c r="A694"/>
      <c r="B694"/>
      <c r="C694"/>
      <c r="D694"/>
      <c r="E694"/>
    </row>
    <row r="695" spans="1:5">
      <c r="A695"/>
      <c r="B695"/>
      <c r="C695"/>
      <c r="D695"/>
      <c r="E695"/>
    </row>
    <row r="696" spans="1:5">
      <c r="A696"/>
      <c r="B696"/>
      <c r="C696"/>
      <c r="D696"/>
      <c r="E696"/>
    </row>
    <row r="697" spans="1:5">
      <c r="A697"/>
      <c r="B697"/>
      <c r="C697"/>
      <c r="D697"/>
      <c r="E697"/>
    </row>
    <row r="698" spans="1:5">
      <c r="A698"/>
      <c r="B698"/>
      <c r="C698"/>
      <c r="D698"/>
      <c r="E698"/>
    </row>
    <row r="699" spans="1:5">
      <c r="A699"/>
      <c r="B699"/>
      <c r="C699"/>
      <c r="D699"/>
      <c r="E699"/>
    </row>
    <row r="700" spans="1:5">
      <c r="A700"/>
      <c r="B700"/>
      <c r="C700"/>
      <c r="D700"/>
      <c r="E700"/>
    </row>
    <row r="701" spans="1:5">
      <c r="A701"/>
      <c r="B701"/>
      <c r="C701"/>
      <c r="D701"/>
      <c r="E701"/>
    </row>
    <row r="702" spans="1:5">
      <c r="A702"/>
      <c r="B702"/>
      <c r="C702"/>
      <c r="D702"/>
      <c r="E702"/>
    </row>
    <row r="703" spans="1:5">
      <c r="A703"/>
      <c r="B703"/>
      <c r="C703"/>
      <c r="D703"/>
      <c r="E703"/>
    </row>
    <row r="704" spans="1:5">
      <c r="A704"/>
      <c r="B704"/>
      <c r="C704"/>
      <c r="D704"/>
      <c r="E704"/>
    </row>
    <row r="705" spans="1:5">
      <c r="A705"/>
      <c r="B705"/>
      <c r="C705"/>
      <c r="D705"/>
      <c r="E705"/>
    </row>
    <row r="706" spans="1:5">
      <c r="A706"/>
      <c r="B706"/>
      <c r="C706"/>
      <c r="D706"/>
      <c r="E706"/>
    </row>
    <row r="707" spans="1:5">
      <c r="A707"/>
      <c r="B707"/>
      <c r="C707"/>
      <c r="D707"/>
      <c r="E707"/>
    </row>
    <row r="708" spans="1:5">
      <c r="A708"/>
      <c r="B708"/>
      <c r="C708"/>
      <c r="D708"/>
      <c r="E708"/>
    </row>
    <row r="709" spans="1:5">
      <c r="A709"/>
      <c r="B709"/>
      <c r="C709"/>
      <c r="D709"/>
      <c r="E709"/>
    </row>
    <row r="710" spans="1:5">
      <c r="A710"/>
      <c r="B710"/>
      <c r="C710"/>
      <c r="D710"/>
      <c r="E710"/>
    </row>
    <row r="711" spans="1:5">
      <c r="A711"/>
      <c r="B711"/>
      <c r="C711"/>
      <c r="D711"/>
      <c r="E711"/>
    </row>
    <row r="712" spans="1:5">
      <c r="A712"/>
      <c r="B712"/>
      <c r="C712"/>
      <c r="D712"/>
      <c r="E712"/>
    </row>
    <row r="713" spans="1:5">
      <c r="A713"/>
      <c r="B713"/>
      <c r="C713"/>
      <c r="D713"/>
      <c r="E713"/>
    </row>
    <row r="714" spans="1:5">
      <c r="A714"/>
      <c r="B714"/>
      <c r="C714"/>
      <c r="D714"/>
      <c r="E714"/>
    </row>
    <row r="715" spans="1:5">
      <c r="A715"/>
      <c r="B715"/>
      <c r="C715"/>
      <c r="D715"/>
      <c r="E715"/>
    </row>
    <row r="716" spans="1:5">
      <c r="A716"/>
      <c r="B716"/>
      <c r="C716"/>
      <c r="D716"/>
      <c r="E716"/>
    </row>
    <row r="717" spans="1:5">
      <c r="A717"/>
      <c r="B717"/>
      <c r="C717"/>
      <c r="D717"/>
      <c r="E717"/>
    </row>
    <row r="718" spans="1:5">
      <c r="A718"/>
      <c r="B718"/>
      <c r="C718"/>
      <c r="D718"/>
      <c r="E718"/>
    </row>
    <row r="719" spans="1:5">
      <c r="A719"/>
      <c r="B719"/>
      <c r="C719"/>
      <c r="D719"/>
      <c r="E719"/>
    </row>
    <row r="720" spans="1:5">
      <c r="A720"/>
      <c r="B720"/>
      <c r="C720"/>
      <c r="D720"/>
      <c r="E720"/>
    </row>
    <row r="721" spans="1:5">
      <c r="A721"/>
      <c r="B721"/>
      <c r="C721"/>
      <c r="D721"/>
      <c r="E721"/>
    </row>
    <row r="722" spans="1:5">
      <c r="A722"/>
      <c r="B722"/>
      <c r="C722"/>
      <c r="D722"/>
      <c r="E722"/>
    </row>
    <row r="723" spans="1:5">
      <c r="A723"/>
      <c r="B723"/>
      <c r="C723"/>
      <c r="D723"/>
      <c r="E723"/>
    </row>
    <row r="724" spans="1:5">
      <c r="A724"/>
      <c r="B724"/>
      <c r="C724"/>
      <c r="D724"/>
      <c r="E724"/>
    </row>
    <row r="725" spans="1:5">
      <c r="A725"/>
      <c r="B725"/>
      <c r="C725"/>
      <c r="D725"/>
      <c r="E725"/>
    </row>
    <row r="726" spans="1:5">
      <c r="A726"/>
      <c r="B726"/>
      <c r="C726"/>
      <c r="D726"/>
      <c r="E726"/>
    </row>
    <row r="727" spans="1:5">
      <c r="A727"/>
      <c r="B727"/>
      <c r="C727"/>
      <c r="D727"/>
      <c r="E727"/>
    </row>
    <row r="728" spans="1:5">
      <c r="A728"/>
      <c r="B728"/>
      <c r="C728"/>
      <c r="D728"/>
      <c r="E728"/>
    </row>
    <row r="729" spans="1:5">
      <c r="A729"/>
      <c r="B729"/>
      <c r="C729"/>
      <c r="D729"/>
      <c r="E729"/>
    </row>
    <row r="730" spans="1:5">
      <c r="A730"/>
      <c r="B730"/>
      <c r="C730"/>
      <c r="D730"/>
      <c r="E730"/>
    </row>
    <row r="731" spans="1:5">
      <c r="A731"/>
      <c r="B731"/>
      <c r="C731"/>
      <c r="D731"/>
      <c r="E731"/>
    </row>
    <row r="732" spans="1:5">
      <c r="A732"/>
      <c r="B732"/>
      <c r="C732"/>
      <c r="D732"/>
      <c r="E732"/>
    </row>
    <row r="733" spans="1:5">
      <c r="A733"/>
      <c r="B733"/>
      <c r="C733"/>
      <c r="D733"/>
      <c r="E733"/>
    </row>
    <row r="734" spans="1:5">
      <c r="A734"/>
      <c r="B734"/>
      <c r="C734"/>
      <c r="D734"/>
      <c r="E734"/>
    </row>
    <row r="735" spans="1:5">
      <c r="A735"/>
      <c r="B735"/>
      <c r="C735"/>
      <c r="D735"/>
      <c r="E735"/>
    </row>
    <row r="736" spans="1:5">
      <c r="A736"/>
      <c r="B736"/>
      <c r="C736"/>
      <c r="D736"/>
      <c r="E736"/>
    </row>
    <row r="737" spans="1:5">
      <c r="A737"/>
      <c r="B737"/>
      <c r="C737"/>
      <c r="D737"/>
      <c r="E737"/>
    </row>
    <row r="738" spans="1:5">
      <c r="A738"/>
      <c r="B738"/>
      <c r="C738"/>
      <c r="D738"/>
      <c r="E738"/>
    </row>
    <row r="739" spans="1:5">
      <c r="A739"/>
      <c r="B739"/>
      <c r="C739"/>
      <c r="D739"/>
      <c r="E739"/>
    </row>
    <row r="740" spans="1:5">
      <c r="A740"/>
      <c r="B740"/>
      <c r="C740"/>
      <c r="D740"/>
      <c r="E740"/>
    </row>
    <row r="741" spans="1:5">
      <c r="A741"/>
      <c r="B741"/>
      <c r="C741"/>
      <c r="D741"/>
      <c r="E741"/>
    </row>
    <row r="742" spans="1:5">
      <c r="A742"/>
      <c r="B742"/>
      <c r="C742"/>
      <c r="D742"/>
      <c r="E742"/>
    </row>
    <row r="743" spans="1:5">
      <c r="A743"/>
      <c r="B743"/>
      <c r="C743"/>
      <c r="D743"/>
      <c r="E743"/>
    </row>
    <row r="744" spans="1:5">
      <c r="A744"/>
      <c r="B744"/>
      <c r="C744"/>
      <c r="D744"/>
      <c r="E744"/>
    </row>
    <row r="745" spans="1:5">
      <c r="A745"/>
      <c r="B745"/>
      <c r="C745"/>
      <c r="D745"/>
      <c r="E745"/>
    </row>
    <row r="746" spans="1:5">
      <c r="A746"/>
      <c r="B746"/>
      <c r="C746"/>
      <c r="D746"/>
      <c r="E746"/>
    </row>
    <row r="747" spans="1:5">
      <c r="A747"/>
      <c r="B747"/>
      <c r="C747"/>
      <c r="D747"/>
      <c r="E747"/>
    </row>
    <row r="748" spans="1:5">
      <c r="A748"/>
      <c r="B748"/>
      <c r="C748"/>
      <c r="D748"/>
      <c r="E748"/>
    </row>
    <row r="749" spans="1:5">
      <c r="A749"/>
      <c r="B749"/>
      <c r="C749"/>
      <c r="D749"/>
      <c r="E749"/>
    </row>
    <row r="750" spans="1:5">
      <c r="A750"/>
      <c r="B750"/>
      <c r="C750"/>
      <c r="D750"/>
      <c r="E750"/>
    </row>
    <row r="751" spans="1:5">
      <c r="A751"/>
      <c r="B751"/>
      <c r="C751"/>
      <c r="D751"/>
      <c r="E751"/>
    </row>
    <row r="752" spans="1:5">
      <c r="A752"/>
      <c r="B752"/>
      <c r="C752"/>
      <c r="D752"/>
      <c r="E752"/>
    </row>
    <row r="753" spans="1:5">
      <c r="A753"/>
      <c r="B753"/>
      <c r="C753"/>
      <c r="D753"/>
      <c r="E753"/>
    </row>
    <row r="754" spans="1:5">
      <c r="A754"/>
      <c r="B754"/>
      <c r="C754"/>
      <c r="D754"/>
      <c r="E754"/>
    </row>
    <row r="755" spans="1:5">
      <c r="A755"/>
      <c r="B755"/>
      <c r="C755"/>
      <c r="D755"/>
      <c r="E755"/>
    </row>
    <row r="756" spans="1:5">
      <c r="A756"/>
      <c r="B756"/>
      <c r="C756"/>
      <c r="D756"/>
      <c r="E756"/>
    </row>
    <row r="757" spans="1:5">
      <c r="A757"/>
      <c r="B757"/>
      <c r="C757"/>
      <c r="D757"/>
      <c r="E757"/>
    </row>
    <row r="758" spans="1:5">
      <c r="A758"/>
      <c r="B758"/>
      <c r="C758"/>
      <c r="D758"/>
      <c r="E758"/>
    </row>
    <row r="759" spans="1:5">
      <c r="A759"/>
      <c r="B759"/>
      <c r="C759"/>
      <c r="D759"/>
      <c r="E759"/>
    </row>
    <row r="760" spans="1:5">
      <c r="A760"/>
      <c r="B760"/>
      <c r="C760"/>
      <c r="D760"/>
      <c r="E760"/>
    </row>
    <row r="761" spans="1:5">
      <c r="A761"/>
      <c r="B761"/>
      <c r="C761"/>
      <c r="D761"/>
      <c r="E761"/>
    </row>
    <row r="762" spans="1:5">
      <c r="A762"/>
      <c r="B762"/>
      <c r="C762"/>
      <c r="D762"/>
      <c r="E762"/>
    </row>
    <row r="763" spans="1:5">
      <c r="A763"/>
      <c r="B763"/>
      <c r="C763"/>
      <c r="D763"/>
      <c r="E763"/>
    </row>
    <row r="764" spans="1:5">
      <c r="A764"/>
      <c r="B764"/>
      <c r="C764"/>
      <c r="D764"/>
      <c r="E764"/>
    </row>
    <row r="765" spans="1:5">
      <c r="A765"/>
      <c r="B765"/>
      <c r="C765"/>
      <c r="D765"/>
      <c r="E765"/>
    </row>
    <row r="766" spans="1:5">
      <c r="A766"/>
      <c r="B766"/>
      <c r="C766"/>
      <c r="D766"/>
      <c r="E766"/>
    </row>
    <row r="767" spans="1:5">
      <c r="A767"/>
      <c r="B767"/>
      <c r="C767"/>
      <c r="D767"/>
      <c r="E767"/>
    </row>
    <row r="768" spans="1:5">
      <c r="A768"/>
      <c r="B768"/>
      <c r="C768"/>
      <c r="D768"/>
      <c r="E768"/>
    </row>
    <row r="769" spans="1:5">
      <c r="A769"/>
      <c r="B769"/>
      <c r="C769"/>
      <c r="D769"/>
      <c r="E769"/>
    </row>
    <row r="770" spans="1:5">
      <c r="A770"/>
      <c r="B770"/>
      <c r="C770"/>
      <c r="D770"/>
      <c r="E770"/>
    </row>
    <row r="771" spans="1:5">
      <c r="A771"/>
      <c r="B771"/>
      <c r="C771"/>
      <c r="D771"/>
      <c r="E771"/>
    </row>
    <row r="772" spans="1:5">
      <c r="A772"/>
      <c r="B772"/>
      <c r="C772"/>
      <c r="D772"/>
      <c r="E772"/>
    </row>
    <row r="773" spans="1:5">
      <c r="A773"/>
      <c r="B773"/>
      <c r="C773"/>
      <c r="D773"/>
      <c r="E773"/>
    </row>
    <row r="774" spans="1:5">
      <c r="A774"/>
      <c r="B774"/>
      <c r="C774"/>
      <c r="D774"/>
      <c r="E774"/>
    </row>
    <row r="775" spans="1:5">
      <c r="A775"/>
      <c r="B775"/>
      <c r="C775"/>
      <c r="D775"/>
      <c r="E775"/>
    </row>
    <row r="776" spans="1:5">
      <c r="A776"/>
      <c r="B776"/>
      <c r="C776"/>
      <c r="D776"/>
      <c r="E776"/>
    </row>
    <row r="777" spans="1:5">
      <c r="A777"/>
      <c r="B777"/>
      <c r="C777"/>
      <c r="D777"/>
      <c r="E777"/>
    </row>
    <row r="778" spans="1:5">
      <c r="A778"/>
      <c r="B778"/>
      <c r="C778"/>
      <c r="D778"/>
      <c r="E778"/>
    </row>
    <row r="779" spans="1:5">
      <c r="A779"/>
      <c r="B779"/>
      <c r="C779"/>
      <c r="D779"/>
      <c r="E779"/>
    </row>
    <row r="780" spans="1:5">
      <c r="A780"/>
      <c r="B780"/>
      <c r="C780"/>
      <c r="D780"/>
      <c r="E780"/>
    </row>
    <row r="781" spans="1:5">
      <c r="A781"/>
      <c r="B781"/>
      <c r="C781"/>
      <c r="D781"/>
      <c r="E781"/>
    </row>
    <row r="782" spans="1:5">
      <c r="A782"/>
      <c r="B782"/>
      <c r="C782"/>
      <c r="D782"/>
      <c r="E782"/>
    </row>
    <row r="783" spans="1:5">
      <c r="A783"/>
      <c r="B783"/>
      <c r="C783"/>
      <c r="D783"/>
      <c r="E783"/>
    </row>
    <row r="784" spans="1:5">
      <c r="A784"/>
      <c r="B784"/>
      <c r="C784"/>
      <c r="D784"/>
      <c r="E784"/>
    </row>
    <row r="785" spans="1:5">
      <c r="A785"/>
      <c r="B785"/>
      <c r="C785"/>
      <c r="D785"/>
      <c r="E785"/>
    </row>
    <row r="786" spans="1:5">
      <c r="A786"/>
      <c r="B786"/>
      <c r="C786"/>
      <c r="D786"/>
      <c r="E786"/>
    </row>
    <row r="787" spans="1:5">
      <c r="A787"/>
      <c r="B787"/>
      <c r="C787"/>
      <c r="D787"/>
      <c r="E787"/>
    </row>
    <row r="788" spans="1:5">
      <c r="A788"/>
      <c r="B788"/>
      <c r="C788"/>
      <c r="D788"/>
      <c r="E788"/>
    </row>
    <row r="789" spans="1:5">
      <c r="A789"/>
      <c r="B789"/>
      <c r="C789"/>
      <c r="D789"/>
      <c r="E789"/>
    </row>
    <row r="790" spans="1:5">
      <c r="A790"/>
      <c r="B790"/>
      <c r="C790"/>
      <c r="D790"/>
      <c r="E790"/>
    </row>
    <row r="791" spans="1:5">
      <c r="A791"/>
      <c r="B791"/>
      <c r="C791"/>
      <c r="D791"/>
      <c r="E791"/>
    </row>
    <row r="792" spans="1:5">
      <c r="A792"/>
      <c r="B792"/>
      <c r="C792"/>
      <c r="D792"/>
      <c r="E792"/>
    </row>
    <row r="793" spans="1:5">
      <c r="A793"/>
      <c r="B793"/>
      <c r="C793"/>
      <c r="D793"/>
      <c r="E793"/>
    </row>
    <row r="794" spans="1:5">
      <c r="A794"/>
      <c r="B794"/>
      <c r="C794"/>
      <c r="D794"/>
      <c r="E794"/>
    </row>
    <row r="795" spans="1:5">
      <c r="A795"/>
      <c r="B795"/>
      <c r="C795"/>
      <c r="D795"/>
      <c r="E795"/>
    </row>
    <row r="796" spans="1:5">
      <c r="A796"/>
      <c r="B796"/>
      <c r="C796"/>
      <c r="D796"/>
      <c r="E796"/>
    </row>
    <row r="797" spans="1:5">
      <c r="A797"/>
      <c r="B797"/>
      <c r="C797"/>
      <c r="D797"/>
      <c r="E797"/>
    </row>
    <row r="798" spans="1:5">
      <c r="A798"/>
      <c r="B798"/>
      <c r="C798"/>
      <c r="D798"/>
      <c r="E798"/>
    </row>
    <row r="799" spans="1:5">
      <c r="A799"/>
      <c r="B799"/>
      <c r="C799"/>
      <c r="D799"/>
      <c r="E799"/>
    </row>
    <row r="800" spans="1:5">
      <c r="A800"/>
      <c r="B800"/>
      <c r="C800"/>
      <c r="D800"/>
      <c r="E800"/>
    </row>
    <row r="801" spans="1:5">
      <c r="A801"/>
      <c r="B801"/>
      <c r="C801"/>
      <c r="D801"/>
      <c r="E801"/>
    </row>
    <row r="802" spans="1:5">
      <c r="A802"/>
      <c r="B802"/>
      <c r="C802"/>
      <c r="D802"/>
      <c r="E802"/>
    </row>
    <row r="803" spans="1:5">
      <c r="A803"/>
      <c r="B803"/>
      <c r="C803"/>
      <c r="D803"/>
      <c r="E803"/>
    </row>
    <row r="804" spans="1:5">
      <c r="A804"/>
      <c r="B804"/>
      <c r="C804"/>
      <c r="D804"/>
      <c r="E804"/>
    </row>
    <row r="805" spans="1:5">
      <c r="A805"/>
      <c r="B805"/>
      <c r="C805"/>
      <c r="D805"/>
      <c r="E805"/>
    </row>
    <row r="806" spans="1:5">
      <c r="A806"/>
      <c r="B806"/>
      <c r="C806"/>
      <c r="D806"/>
      <c r="E806"/>
    </row>
    <row r="807" spans="1:5">
      <c r="A807"/>
      <c r="B807"/>
      <c r="C807"/>
      <c r="D807"/>
      <c r="E807"/>
    </row>
    <row r="808" spans="1:5">
      <c r="A808"/>
      <c r="B808"/>
      <c r="C808"/>
      <c r="D808"/>
      <c r="E808"/>
    </row>
    <row r="809" spans="1:5">
      <c r="A809"/>
      <c r="B809"/>
      <c r="C809"/>
      <c r="D809"/>
      <c r="E809"/>
    </row>
    <row r="810" spans="1:5">
      <c r="A810"/>
      <c r="B810"/>
      <c r="C810"/>
      <c r="D810"/>
      <c r="E810"/>
    </row>
    <row r="811" spans="1:5">
      <c r="A811"/>
      <c r="B811"/>
      <c r="C811"/>
      <c r="D811"/>
      <c r="E811"/>
    </row>
    <row r="812" spans="1:5">
      <c r="A812"/>
      <c r="B812"/>
      <c r="C812"/>
      <c r="D812"/>
      <c r="E812"/>
    </row>
    <row r="813" spans="1:5">
      <c r="A813"/>
      <c r="B813"/>
      <c r="C813"/>
      <c r="D813"/>
      <c r="E813"/>
    </row>
    <row r="814" spans="1:5">
      <c r="A814"/>
      <c r="B814"/>
      <c r="C814"/>
      <c r="D814"/>
      <c r="E814"/>
    </row>
    <row r="815" spans="1:5">
      <c r="A815"/>
      <c r="B815"/>
      <c r="C815"/>
      <c r="D815"/>
      <c r="E815"/>
    </row>
    <row r="816" spans="1:5">
      <c r="A816"/>
      <c r="B816"/>
      <c r="C816"/>
      <c r="D816"/>
      <c r="E816"/>
    </row>
    <row r="817" spans="1:5">
      <c r="A817"/>
      <c r="B817"/>
      <c r="C817"/>
      <c r="D817"/>
      <c r="E817"/>
    </row>
    <row r="818" spans="1:5">
      <c r="A818"/>
      <c r="B818"/>
      <c r="C818"/>
      <c r="D818"/>
      <c r="E818"/>
    </row>
    <row r="819" spans="1:5">
      <c r="A819"/>
      <c r="B819"/>
      <c r="C819"/>
      <c r="D819"/>
      <c r="E819"/>
    </row>
    <row r="820" spans="1:5">
      <c r="A820"/>
      <c r="B820"/>
      <c r="C820"/>
      <c r="D820"/>
      <c r="E820"/>
    </row>
    <row r="821" spans="1:5">
      <c r="A821"/>
      <c r="B821"/>
      <c r="C821"/>
      <c r="D821"/>
      <c r="E821"/>
    </row>
    <row r="822" spans="1:5">
      <c r="A822"/>
      <c r="B822"/>
      <c r="C822"/>
      <c r="D822"/>
      <c r="E822"/>
    </row>
    <row r="823" spans="1:5">
      <c r="A823"/>
      <c r="B823"/>
      <c r="C823"/>
      <c r="D823"/>
      <c r="E823"/>
    </row>
    <row r="824" spans="1:5">
      <c r="A824"/>
      <c r="B824"/>
      <c r="C824"/>
      <c r="D824"/>
      <c r="E824"/>
    </row>
    <row r="825" spans="1:5">
      <c r="A825"/>
      <c r="B825"/>
      <c r="C825"/>
      <c r="D825"/>
      <c r="E825"/>
    </row>
    <row r="826" spans="1:5">
      <c r="A826"/>
      <c r="B826"/>
      <c r="C826"/>
      <c r="D826"/>
      <c r="E826"/>
    </row>
    <row r="827" spans="1:5">
      <c r="A827"/>
      <c r="B827"/>
      <c r="C827"/>
      <c r="D827"/>
      <c r="E827"/>
    </row>
    <row r="828" spans="1:5">
      <c r="A828"/>
      <c r="B828"/>
      <c r="C828"/>
      <c r="D828"/>
      <c r="E828"/>
    </row>
    <row r="829" spans="1:5">
      <c r="A829"/>
      <c r="B829"/>
      <c r="C829"/>
      <c r="D829"/>
      <c r="E829"/>
    </row>
    <row r="830" spans="1:5">
      <c r="A830"/>
      <c r="B830"/>
      <c r="C830"/>
      <c r="D830"/>
      <c r="E830"/>
    </row>
    <row r="831" spans="1:5">
      <c r="A831"/>
      <c r="B831"/>
      <c r="C831"/>
      <c r="D831"/>
      <c r="E831"/>
    </row>
    <row r="832" spans="1:5">
      <c r="A832"/>
      <c r="B832"/>
      <c r="C832"/>
      <c r="D832"/>
      <c r="E832"/>
    </row>
    <row r="833" spans="1:5">
      <c r="A833"/>
      <c r="B833"/>
      <c r="C833"/>
      <c r="D833"/>
      <c r="E833"/>
    </row>
    <row r="834" spans="1:5">
      <c r="A834"/>
      <c r="B834"/>
      <c r="C834"/>
      <c r="D834"/>
      <c r="E834"/>
    </row>
    <row r="835" spans="1:5">
      <c r="A835"/>
      <c r="B835"/>
      <c r="C835"/>
      <c r="D835"/>
      <c r="E835"/>
    </row>
    <row r="836" spans="1:5">
      <c r="A836"/>
      <c r="B836"/>
      <c r="C836"/>
      <c r="D836"/>
      <c r="E836"/>
    </row>
    <row r="837" spans="1:5">
      <c r="A837"/>
      <c r="B837"/>
      <c r="C837"/>
      <c r="D837"/>
      <c r="E837"/>
    </row>
    <row r="838" spans="1:5">
      <c r="A838"/>
      <c r="B838"/>
      <c r="C838"/>
      <c r="D838"/>
      <c r="E838"/>
    </row>
    <row r="839" spans="1:5">
      <c r="A839"/>
      <c r="B839"/>
      <c r="C839"/>
      <c r="D839"/>
      <c r="E839"/>
    </row>
    <row r="840" spans="1:5">
      <c r="A840"/>
      <c r="B840"/>
      <c r="C840"/>
      <c r="D840"/>
      <c r="E840"/>
    </row>
    <row r="841" spans="1:5">
      <c r="A841"/>
      <c r="B841"/>
      <c r="C841"/>
      <c r="D841"/>
      <c r="E841"/>
    </row>
    <row r="842" spans="1:5">
      <c r="A842"/>
      <c r="B842"/>
      <c r="C842"/>
      <c r="D842"/>
      <c r="E842"/>
    </row>
    <row r="843" spans="1:5">
      <c r="A843"/>
      <c r="B843"/>
      <c r="C843"/>
      <c r="D843"/>
      <c r="E843"/>
    </row>
    <row r="844" spans="1:5">
      <c r="A844"/>
      <c r="B844"/>
      <c r="C844"/>
      <c r="D844"/>
      <c r="E844"/>
    </row>
    <row r="845" spans="1:5">
      <c r="A845"/>
      <c r="B845"/>
      <c r="C845"/>
      <c r="D845"/>
      <c r="E845"/>
    </row>
    <row r="846" spans="1:5">
      <c r="A846"/>
      <c r="B846"/>
      <c r="C846"/>
      <c r="D846"/>
      <c r="E846"/>
    </row>
    <row r="847" spans="1:5">
      <c r="A847"/>
      <c r="B847"/>
      <c r="C847"/>
      <c r="D847"/>
      <c r="E847"/>
    </row>
    <row r="848" spans="1:5">
      <c r="A848"/>
      <c r="B848"/>
      <c r="C848"/>
      <c r="D848"/>
      <c r="E848"/>
    </row>
    <row r="849" spans="1:5">
      <c r="A849"/>
      <c r="B849"/>
      <c r="C849"/>
      <c r="D849"/>
      <c r="E849"/>
    </row>
    <row r="850" spans="1:5">
      <c r="A850"/>
      <c r="B850"/>
      <c r="C850"/>
      <c r="D850"/>
      <c r="E850"/>
    </row>
    <row r="851" spans="1:5">
      <c r="A851"/>
      <c r="B851"/>
      <c r="C851"/>
      <c r="D851"/>
      <c r="E851"/>
    </row>
    <row r="852" spans="1:5">
      <c r="A852"/>
      <c r="B852"/>
      <c r="C852"/>
      <c r="D852"/>
      <c r="E852"/>
    </row>
    <row r="853" spans="1:5">
      <c r="A853"/>
      <c r="B853"/>
      <c r="C853"/>
      <c r="D853"/>
      <c r="E853"/>
    </row>
    <row r="854" spans="1:5">
      <c r="A854"/>
      <c r="B854"/>
      <c r="C854"/>
      <c r="D854"/>
      <c r="E854"/>
    </row>
    <row r="855" spans="1:5">
      <c r="A855"/>
      <c r="B855"/>
      <c r="C855"/>
      <c r="D855"/>
      <c r="E855"/>
    </row>
    <row r="856" spans="1:5">
      <c r="A856"/>
      <c r="B856"/>
      <c r="C856"/>
      <c r="D856"/>
      <c r="E856"/>
    </row>
    <row r="857" spans="1:5">
      <c r="A857"/>
      <c r="B857"/>
      <c r="C857"/>
      <c r="D857"/>
      <c r="E857"/>
    </row>
    <row r="858" spans="1:5">
      <c r="A858"/>
      <c r="B858"/>
      <c r="C858"/>
      <c r="D858"/>
      <c r="E858"/>
    </row>
    <row r="859" spans="1:5">
      <c r="A859"/>
      <c r="B859"/>
      <c r="C859"/>
      <c r="D859"/>
      <c r="E859"/>
    </row>
    <row r="860" spans="1:5">
      <c r="A860"/>
      <c r="B860"/>
      <c r="C860"/>
      <c r="D860"/>
      <c r="E860"/>
    </row>
    <row r="861" spans="1:5">
      <c r="A861"/>
      <c r="B861"/>
      <c r="C861"/>
      <c r="D861"/>
      <c r="E861"/>
    </row>
    <row r="862" spans="1:5">
      <c r="A862"/>
      <c r="B862"/>
      <c r="C862"/>
      <c r="D862"/>
      <c r="E862"/>
    </row>
    <row r="863" spans="1:5">
      <c r="A863"/>
      <c r="B863"/>
      <c r="C863"/>
      <c r="D863"/>
      <c r="E863"/>
    </row>
    <row r="864" spans="1:5">
      <c r="A864"/>
      <c r="B864"/>
      <c r="C864"/>
      <c r="D864"/>
      <c r="E864"/>
    </row>
    <row r="865" spans="1:5">
      <c r="A865"/>
      <c r="B865"/>
      <c r="C865"/>
      <c r="D865"/>
      <c r="E865"/>
    </row>
    <row r="866" spans="1:5">
      <c r="A866"/>
      <c r="B866"/>
      <c r="C866"/>
      <c r="D866"/>
      <c r="E866"/>
    </row>
    <row r="867" spans="1:5">
      <c r="A867"/>
      <c r="B867"/>
      <c r="C867"/>
      <c r="D867"/>
      <c r="E867"/>
    </row>
    <row r="868" spans="1:5">
      <c r="A868"/>
      <c r="B868"/>
      <c r="C868"/>
      <c r="D868"/>
      <c r="E868"/>
    </row>
    <row r="869" spans="1:5">
      <c r="A869"/>
      <c r="B869"/>
      <c r="C869"/>
      <c r="D869"/>
      <c r="E869"/>
    </row>
    <row r="870" spans="1:5">
      <c r="A870"/>
      <c r="B870"/>
      <c r="C870"/>
      <c r="D870"/>
      <c r="E870"/>
    </row>
    <row r="871" spans="1:5">
      <c r="A871"/>
      <c r="B871"/>
      <c r="C871"/>
      <c r="D871"/>
      <c r="E871"/>
    </row>
    <row r="872" spans="1:5">
      <c r="A872"/>
      <c r="B872"/>
      <c r="C872"/>
      <c r="D872"/>
      <c r="E872"/>
    </row>
    <row r="873" spans="1:5">
      <c r="A873"/>
      <c r="B873"/>
      <c r="C873"/>
      <c r="D873"/>
      <c r="E873"/>
    </row>
    <row r="874" spans="1:5">
      <c r="A874"/>
      <c r="B874"/>
      <c r="C874"/>
      <c r="D874"/>
      <c r="E874"/>
    </row>
    <row r="875" spans="1:5">
      <c r="A875"/>
      <c r="B875"/>
      <c r="C875"/>
      <c r="D875"/>
      <c r="E875"/>
    </row>
    <row r="876" spans="1:5">
      <c r="A876"/>
      <c r="B876"/>
      <c r="C876"/>
      <c r="D876"/>
      <c r="E876"/>
    </row>
    <row r="877" spans="1:5">
      <c r="A877"/>
      <c r="B877"/>
      <c r="C877"/>
      <c r="D877"/>
      <c r="E877"/>
    </row>
    <row r="878" spans="1:5">
      <c r="A878"/>
      <c r="B878"/>
      <c r="C878"/>
      <c r="D878"/>
      <c r="E878"/>
    </row>
    <row r="879" spans="1:5">
      <c r="A879"/>
      <c r="B879"/>
      <c r="C879"/>
      <c r="D879"/>
      <c r="E879"/>
    </row>
    <row r="880" spans="1:5">
      <c r="A880"/>
      <c r="B880"/>
      <c r="C880"/>
      <c r="D880"/>
      <c r="E880"/>
    </row>
    <row r="881" spans="1:5">
      <c r="A881"/>
      <c r="B881"/>
      <c r="C881"/>
      <c r="D881"/>
      <c r="E881"/>
    </row>
    <row r="882" spans="1:5">
      <c r="A882"/>
      <c r="B882"/>
      <c r="C882"/>
      <c r="D882"/>
      <c r="E882"/>
    </row>
    <row r="883" spans="1:5">
      <c r="A883"/>
      <c r="B883"/>
      <c r="C883"/>
      <c r="D883"/>
      <c r="E883"/>
    </row>
    <row r="884" spans="1:5">
      <c r="A884"/>
      <c r="B884"/>
      <c r="C884"/>
      <c r="D884"/>
      <c r="E884"/>
    </row>
    <row r="885" spans="1:5">
      <c r="A885"/>
      <c r="B885"/>
      <c r="C885"/>
      <c r="D885"/>
      <c r="E885"/>
    </row>
    <row r="886" spans="1:5">
      <c r="A886"/>
      <c r="B886"/>
      <c r="C886"/>
      <c r="D886"/>
      <c r="E886"/>
    </row>
    <row r="887" spans="1:5">
      <c r="A887"/>
      <c r="B887"/>
      <c r="C887"/>
      <c r="D887"/>
      <c r="E887"/>
    </row>
    <row r="888" spans="1:5">
      <c r="A888"/>
      <c r="B888"/>
      <c r="C888"/>
      <c r="D888"/>
      <c r="E888"/>
    </row>
    <row r="889" spans="1:5">
      <c r="A889"/>
      <c r="B889"/>
      <c r="C889"/>
      <c r="D889"/>
      <c r="E889"/>
    </row>
    <row r="890" spans="1:5">
      <c r="A890"/>
      <c r="B890"/>
      <c r="C890"/>
      <c r="D890"/>
      <c r="E890"/>
    </row>
    <row r="891" spans="1:5">
      <c r="A891"/>
      <c r="B891"/>
      <c r="C891"/>
      <c r="D891"/>
      <c r="E891"/>
    </row>
    <row r="892" spans="1:5">
      <c r="A892"/>
      <c r="B892"/>
      <c r="C892"/>
      <c r="D892"/>
      <c r="E892"/>
    </row>
    <row r="893" spans="1:5">
      <c r="A893"/>
      <c r="B893"/>
      <c r="C893"/>
      <c r="D893"/>
      <c r="E893"/>
    </row>
    <row r="894" spans="1:5">
      <c r="A894"/>
      <c r="B894"/>
      <c r="C894"/>
      <c r="D894"/>
      <c r="E894"/>
    </row>
    <row r="895" spans="1:5">
      <c r="A895"/>
      <c r="B895"/>
      <c r="C895"/>
      <c r="D895"/>
      <c r="E895"/>
    </row>
    <row r="896" spans="1:5">
      <c r="A896"/>
      <c r="B896"/>
      <c r="C896"/>
      <c r="D896"/>
      <c r="E896"/>
    </row>
    <row r="897" spans="1:5">
      <c r="A897"/>
      <c r="B897"/>
      <c r="C897"/>
      <c r="D897"/>
      <c r="E897"/>
    </row>
    <row r="898" spans="1:5">
      <c r="A898"/>
      <c r="B898"/>
      <c r="C898"/>
      <c r="D898"/>
      <c r="E898"/>
    </row>
    <row r="899" spans="1:5">
      <c r="A899"/>
      <c r="B899"/>
      <c r="C899"/>
      <c r="D899"/>
      <c r="E899"/>
    </row>
    <row r="900" spans="1:5">
      <c r="A900"/>
      <c r="B900"/>
      <c r="C900"/>
      <c r="D900"/>
      <c r="E900"/>
    </row>
    <row r="901" spans="1:5">
      <c r="A901"/>
      <c r="B901"/>
      <c r="C901"/>
      <c r="D901"/>
      <c r="E901"/>
    </row>
    <row r="902" spans="1:5">
      <c r="A902"/>
      <c r="B902"/>
      <c r="C902"/>
      <c r="D902"/>
      <c r="E902"/>
    </row>
    <row r="903" spans="1:5">
      <c r="A903"/>
      <c r="B903"/>
      <c r="C903"/>
      <c r="D903"/>
      <c r="E903"/>
    </row>
    <row r="904" spans="1:5">
      <c r="A904"/>
      <c r="B904"/>
      <c r="C904"/>
      <c r="D904"/>
      <c r="E904"/>
    </row>
    <row r="905" spans="1:5">
      <c r="A905"/>
      <c r="B905"/>
      <c r="C905"/>
      <c r="D905"/>
      <c r="E905"/>
    </row>
    <row r="906" spans="1:5">
      <c r="A906"/>
      <c r="B906"/>
      <c r="C906"/>
      <c r="D906"/>
      <c r="E906"/>
    </row>
    <row r="907" spans="1:5">
      <c r="A907"/>
      <c r="B907"/>
      <c r="C907"/>
      <c r="D907"/>
      <c r="E907"/>
    </row>
    <row r="908" spans="1:5">
      <c r="A908"/>
      <c r="B908"/>
      <c r="C908"/>
      <c r="D908"/>
      <c r="E908"/>
    </row>
    <row r="909" spans="1:5">
      <c r="A909"/>
      <c r="B909"/>
      <c r="C909"/>
      <c r="D909"/>
      <c r="E909"/>
    </row>
    <row r="910" spans="1:5">
      <c r="A910"/>
      <c r="B910"/>
      <c r="C910"/>
      <c r="D910"/>
      <c r="E910"/>
    </row>
    <row r="911" spans="1:5">
      <c r="A911"/>
      <c r="B911"/>
      <c r="C911"/>
      <c r="D911"/>
      <c r="E911"/>
    </row>
    <row r="912" spans="1:5">
      <c r="A912"/>
      <c r="B912"/>
      <c r="C912"/>
      <c r="D912"/>
      <c r="E912"/>
    </row>
    <row r="913" spans="1:5">
      <c r="A913"/>
      <c r="B913"/>
      <c r="C913"/>
      <c r="D913"/>
      <c r="E913"/>
    </row>
    <row r="914" spans="1:5">
      <c r="A914"/>
      <c r="B914"/>
      <c r="C914"/>
      <c r="D914"/>
      <c r="E914"/>
    </row>
    <row r="915" spans="1:5">
      <c r="A915"/>
      <c r="B915"/>
      <c r="C915"/>
      <c r="D915"/>
      <c r="E915"/>
    </row>
    <row r="916" spans="1:5">
      <c r="A916"/>
      <c r="B916"/>
      <c r="C916"/>
      <c r="D916"/>
      <c r="E916"/>
    </row>
    <row r="917" spans="1:5">
      <c r="A917"/>
      <c r="B917"/>
      <c r="C917"/>
      <c r="D917"/>
      <c r="E917"/>
    </row>
    <row r="918" spans="1:5">
      <c r="A918"/>
      <c r="B918"/>
      <c r="C918"/>
      <c r="D918"/>
      <c r="E918"/>
    </row>
    <row r="919" spans="1:5">
      <c r="A919"/>
      <c r="B919"/>
      <c r="C919"/>
      <c r="D919"/>
      <c r="E919"/>
    </row>
    <row r="920" spans="1:5">
      <c r="A920"/>
      <c r="B920"/>
      <c r="C920"/>
      <c r="D920"/>
      <c r="E920"/>
    </row>
    <row r="921" spans="1:5">
      <c r="A921"/>
      <c r="B921"/>
      <c r="C921"/>
      <c r="D921"/>
      <c r="E921"/>
    </row>
    <row r="922" spans="1:5">
      <c r="A922"/>
      <c r="B922"/>
      <c r="C922"/>
      <c r="D922"/>
      <c r="E922"/>
    </row>
    <row r="923" spans="1:5">
      <c r="A923"/>
      <c r="B923"/>
      <c r="C923"/>
      <c r="D923"/>
      <c r="E923"/>
    </row>
    <row r="924" spans="1:5">
      <c r="A924"/>
      <c r="B924"/>
      <c r="C924"/>
      <c r="D924"/>
      <c r="E924"/>
    </row>
    <row r="925" spans="1:5">
      <c r="A925"/>
      <c r="B925"/>
      <c r="C925"/>
      <c r="D925"/>
      <c r="E925"/>
    </row>
    <row r="926" spans="1:5">
      <c r="A926"/>
      <c r="B926"/>
      <c r="C926"/>
      <c r="D926"/>
      <c r="E926"/>
    </row>
    <row r="927" spans="1:5">
      <c r="A927"/>
      <c r="B927"/>
      <c r="C927"/>
      <c r="D927"/>
      <c r="E927"/>
    </row>
    <row r="928" spans="1:5">
      <c r="A928"/>
      <c r="B928"/>
      <c r="C928"/>
      <c r="D928"/>
      <c r="E928"/>
    </row>
    <row r="929" spans="1:5">
      <c r="A929"/>
      <c r="B929"/>
      <c r="C929"/>
      <c r="D929"/>
      <c r="E929"/>
    </row>
    <row r="930" spans="1:5">
      <c r="A930"/>
      <c r="B930"/>
      <c r="C930"/>
      <c r="D930"/>
      <c r="E930"/>
    </row>
    <row r="931" spans="1:5">
      <c r="A931"/>
      <c r="B931"/>
      <c r="C931"/>
      <c r="D931"/>
      <c r="E931"/>
    </row>
    <row r="932" spans="1:5">
      <c r="A932"/>
      <c r="B932"/>
      <c r="C932"/>
      <c r="D932"/>
      <c r="E932"/>
    </row>
    <row r="933" spans="1:5">
      <c r="A933"/>
      <c r="B933"/>
      <c r="C933"/>
      <c r="D933"/>
      <c r="E933"/>
    </row>
    <row r="934" spans="1:5">
      <c r="A934"/>
      <c r="B934"/>
      <c r="C934"/>
      <c r="D934"/>
      <c r="E934"/>
    </row>
    <row r="935" spans="1:5">
      <c r="A935"/>
      <c r="B935"/>
      <c r="C935"/>
      <c r="D935"/>
      <c r="E935"/>
    </row>
    <row r="936" spans="1:5">
      <c r="A936"/>
      <c r="B936"/>
      <c r="C936"/>
      <c r="D936"/>
      <c r="E936"/>
    </row>
    <row r="937" spans="1:5">
      <c r="A937"/>
      <c r="B937"/>
      <c r="C937"/>
      <c r="D937"/>
      <c r="E937"/>
    </row>
    <row r="938" spans="1:5">
      <c r="A938"/>
      <c r="B938"/>
      <c r="C938"/>
      <c r="D938"/>
      <c r="E938"/>
    </row>
    <row r="939" spans="1:5">
      <c r="A939"/>
      <c r="B939"/>
      <c r="C939"/>
      <c r="D939"/>
      <c r="E939"/>
    </row>
    <row r="940" spans="1:5">
      <c r="A940"/>
      <c r="B940"/>
      <c r="C940"/>
      <c r="D940"/>
      <c r="E940"/>
    </row>
    <row r="941" spans="1:5">
      <c r="A941"/>
      <c r="B941"/>
      <c r="C941"/>
      <c r="D941"/>
      <c r="E941"/>
    </row>
    <row r="942" spans="1:5">
      <c r="A942"/>
      <c r="B942"/>
      <c r="C942"/>
      <c r="D942"/>
      <c r="E942"/>
    </row>
    <row r="943" spans="1:5">
      <c r="A943"/>
      <c r="B943"/>
      <c r="C943"/>
      <c r="D943"/>
      <c r="E943"/>
    </row>
    <row r="944" spans="1:5">
      <c r="A944"/>
      <c r="B944"/>
      <c r="C944"/>
      <c r="D944"/>
      <c r="E944"/>
    </row>
    <row r="945" spans="1:5">
      <c r="A945"/>
      <c r="B945"/>
      <c r="C945"/>
      <c r="D945"/>
      <c r="E945"/>
    </row>
    <row r="946" spans="1:5">
      <c r="A946"/>
      <c r="B946"/>
      <c r="C946"/>
      <c r="D946"/>
      <c r="E946"/>
    </row>
    <row r="947" spans="1:5">
      <c r="A947"/>
      <c r="B947"/>
      <c r="C947"/>
      <c r="D947"/>
      <c r="E947"/>
    </row>
    <row r="948" spans="1:5">
      <c r="A948"/>
      <c r="B948"/>
      <c r="C948"/>
      <c r="D948"/>
      <c r="E948"/>
    </row>
    <row r="949" spans="1:5">
      <c r="A949"/>
      <c r="B949"/>
      <c r="C949"/>
      <c r="D949"/>
      <c r="E949"/>
    </row>
    <row r="950" spans="1:5">
      <c r="A950"/>
      <c r="B950"/>
      <c r="C950"/>
      <c r="D950"/>
      <c r="E950"/>
    </row>
    <row r="951" spans="1:5">
      <c r="A951"/>
      <c r="B951"/>
      <c r="C951"/>
      <c r="D951"/>
      <c r="E951"/>
    </row>
    <row r="952" spans="1:5">
      <c r="A952"/>
      <c r="B952"/>
      <c r="C952"/>
      <c r="D952"/>
      <c r="E952"/>
    </row>
    <row r="953" spans="1:5">
      <c r="A953"/>
      <c r="B953"/>
      <c r="C953"/>
      <c r="D953"/>
      <c r="E953"/>
    </row>
    <row r="954" spans="1:5">
      <c r="A954"/>
      <c r="B954"/>
      <c r="C954"/>
      <c r="D954"/>
      <c r="E954"/>
    </row>
    <row r="955" spans="1:5">
      <c r="A955"/>
      <c r="B955"/>
      <c r="C955"/>
      <c r="D955"/>
      <c r="E955"/>
    </row>
    <row r="956" spans="1:5">
      <c r="A956"/>
      <c r="B956"/>
      <c r="C956"/>
      <c r="D956"/>
      <c r="E956"/>
    </row>
    <row r="957" spans="1:5">
      <c r="A957"/>
      <c r="B957"/>
      <c r="C957"/>
      <c r="D957"/>
      <c r="E957"/>
    </row>
    <row r="958" spans="1:5">
      <c r="A958"/>
      <c r="B958"/>
      <c r="C958"/>
      <c r="D958"/>
      <c r="E958"/>
    </row>
    <row r="959" spans="1:5">
      <c r="A959"/>
      <c r="B959"/>
      <c r="C959"/>
      <c r="D959"/>
      <c r="E959"/>
    </row>
    <row r="960" spans="1:5">
      <c r="A960"/>
      <c r="B960"/>
      <c r="C960"/>
      <c r="D960"/>
      <c r="E960"/>
    </row>
    <row r="961" spans="1:5">
      <c r="A961"/>
      <c r="B961"/>
      <c r="C961"/>
      <c r="D961"/>
      <c r="E961"/>
    </row>
    <row r="962" spans="1:5">
      <c r="A962"/>
      <c r="B962"/>
      <c r="C962"/>
      <c r="D962"/>
      <c r="E962"/>
    </row>
    <row r="963" spans="1:5">
      <c r="A963"/>
      <c r="B963"/>
      <c r="C963"/>
      <c r="D963"/>
      <c r="E963"/>
    </row>
    <row r="964" spans="1:5">
      <c r="A964"/>
      <c r="B964"/>
      <c r="C964"/>
      <c r="D964"/>
      <c r="E964"/>
    </row>
    <row r="965" spans="1:5">
      <c r="A965"/>
      <c r="B965"/>
      <c r="C965"/>
      <c r="D965"/>
      <c r="E965"/>
    </row>
    <row r="966" spans="1:5">
      <c r="A966"/>
      <c r="B966"/>
      <c r="C966"/>
      <c r="D966"/>
      <c r="E966"/>
    </row>
    <row r="967" spans="1:5">
      <c r="A967"/>
      <c r="B967"/>
      <c r="C967"/>
      <c r="D967"/>
      <c r="E967"/>
    </row>
    <row r="968" spans="1:5">
      <c r="A968"/>
      <c r="B968"/>
      <c r="C968"/>
      <c r="D968"/>
      <c r="E968"/>
    </row>
    <row r="969" spans="1:5">
      <c r="A969"/>
      <c r="B969"/>
      <c r="C969"/>
      <c r="D969"/>
      <c r="E969"/>
    </row>
    <row r="970" spans="1:5">
      <c r="A970"/>
      <c r="B970"/>
      <c r="C970"/>
      <c r="D970"/>
      <c r="E970"/>
    </row>
    <row r="971" spans="1:5">
      <c r="A971"/>
      <c r="B971"/>
      <c r="C971"/>
      <c r="D971"/>
      <c r="E971"/>
    </row>
    <row r="972" spans="1:5">
      <c r="A972"/>
      <c r="B972"/>
      <c r="C972"/>
      <c r="D972"/>
      <c r="E972"/>
    </row>
    <row r="973" spans="1:5">
      <c r="A973"/>
      <c r="B973"/>
      <c r="C973"/>
      <c r="D973"/>
      <c r="E973"/>
    </row>
    <row r="974" spans="1:5">
      <c r="A974"/>
      <c r="B974"/>
      <c r="C974"/>
      <c r="D974"/>
      <c r="E974"/>
    </row>
    <row r="975" spans="1:5">
      <c r="A975"/>
      <c r="B975"/>
      <c r="C975"/>
      <c r="D975"/>
      <c r="E975"/>
    </row>
    <row r="976" spans="1:5">
      <c r="A976"/>
      <c r="B976"/>
      <c r="C976"/>
      <c r="D976"/>
      <c r="E976"/>
    </row>
    <row r="977" spans="1:5">
      <c r="A977"/>
      <c r="B977"/>
      <c r="C977"/>
      <c r="D977"/>
      <c r="E977"/>
    </row>
    <row r="978" spans="1:5">
      <c r="A978"/>
      <c r="B978"/>
      <c r="C978"/>
      <c r="D978"/>
      <c r="E978"/>
    </row>
    <row r="979" spans="1:5">
      <c r="A979"/>
      <c r="B979"/>
      <c r="C979"/>
      <c r="D979"/>
      <c r="E979"/>
    </row>
    <row r="980" spans="1:5">
      <c r="A980"/>
      <c r="B980"/>
      <c r="C980"/>
      <c r="D980"/>
      <c r="E980"/>
    </row>
    <row r="981" spans="1:5">
      <c r="A981"/>
      <c r="B981"/>
      <c r="C981"/>
      <c r="D981"/>
      <c r="E981"/>
    </row>
    <row r="982" spans="1:5">
      <c r="A982"/>
      <c r="B982"/>
      <c r="C982"/>
      <c r="D982"/>
      <c r="E982"/>
    </row>
    <row r="983" spans="1:5">
      <c r="A983"/>
      <c r="B983"/>
      <c r="C983"/>
      <c r="D983"/>
      <c r="E983"/>
    </row>
    <row r="984" spans="1:5">
      <c r="A984"/>
      <c r="B984"/>
      <c r="C984"/>
      <c r="D984"/>
      <c r="E984"/>
    </row>
    <row r="985" spans="1:5">
      <c r="A985"/>
      <c r="B985"/>
      <c r="C985"/>
      <c r="D985"/>
      <c r="E985"/>
    </row>
    <row r="986" spans="1:5">
      <c r="A986"/>
      <c r="B986"/>
      <c r="C986"/>
      <c r="D986"/>
      <c r="E986"/>
    </row>
    <row r="987" spans="1:5">
      <c r="A987"/>
      <c r="B987"/>
      <c r="C987"/>
      <c r="D987"/>
      <c r="E987"/>
    </row>
    <row r="988" spans="1:5">
      <c r="A988"/>
      <c r="B988"/>
      <c r="C988"/>
      <c r="D988"/>
      <c r="E988"/>
    </row>
    <row r="989" spans="1:5">
      <c r="A989"/>
      <c r="B989"/>
      <c r="C989"/>
      <c r="D989"/>
      <c r="E989"/>
    </row>
    <row r="990" spans="1:5">
      <c r="A990"/>
      <c r="B990"/>
      <c r="C990"/>
      <c r="D990"/>
      <c r="E990"/>
    </row>
    <row r="991" spans="1:5">
      <c r="A991"/>
      <c r="B991"/>
      <c r="C991"/>
      <c r="D991"/>
      <c r="E991"/>
    </row>
    <row r="992" spans="1:5">
      <c r="A992"/>
      <c r="B992"/>
      <c r="C992"/>
      <c r="D992"/>
      <c r="E992"/>
    </row>
    <row r="993" spans="1:5">
      <c r="A993"/>
      <c r="B993"/>
      <c r="C993"/>
      <c r="D993"/>
      <c r="E993"/>
    </row>
    <row r="994" spans="1:5">
      <c r="A994"/>
      <c r="B994"/>
      <c r="C994"/>
      <c r="D994"/>
      <c r="E994"/>
    </row>
    <row r="995" spans="1:5">
      <c r="A995"/>
      <c r="B995"/>
      <c r="C995"/>
      <c r="D995"/>
      <c r="E995"/>
    </row>
    <row r="996" spans="1:5">
      <c r="A996"/>
      <c r="B996"/>
      <c r="C996"/>
      <c r="D996"/>
      <c r="E996"/>
    </row>
    <row r="997" spans="1:5">
      <c r="A997"/>
      <c r="B997"/>
      <c r="C997"/>
      <c r="D997"/>
      <c r="E997"/>
    </row>
    <row r="998" spans="1:5">
      <c r="A998"/>
      <c r="B998"/>
      <c r="C998"/>
      <c r="D998"/>
      <c r="E998"/>
    </row>
    <row r="999" spans="1:5">
      <c r="A999"/>
      <c r="B999"/>
      <c r="C999"/>
      <c r="D999"/>
      <c r="E999"/>
    </row>
    <row r="1000" spans="1:5">
      <c r="A1000"/>
      <c r="B1000"/>
      <c r="C1000"/>
      <c r="D1000"/>
      <c r="E1000"/>
    </row>
    <row r="1001" spans="1:5">
      <c r="A1001"/>
      <c r="B1001"/>
      <c r="C1001"/>
      <c r="D1001"/>
      <c r="E1001"/>
    </row>
    <row r="1002" spans="1:5">
      <c r="A1002"/>
      <c r="B1002"/>
      <c r="C1002"/>
      <c r="D1002"/>
      <c r="E1002"/>
    </row>
    <row r="1003" spans="1:5">
      <c r="A1003"/>
      <c r="B1003"/>
      <c r="C1003"/>
      <c r="D1003"/>
      <c r="E1003"/>
    </row>
    <row r="1004" spans="1:5">
      <c r="A1004"/>
      <c r="B1004"/>
      <c r="C1004"/>
      <c r="D1004"/>
      <c r="E1004"/>
    </row>
    <row r="1005" spans="1:5">
      <c r="A1005"/>
      <c r="B1005"/>
      <c r="C1005"/>
      <c r="D1005"/>
      <c r="E1005"/>
    </row>
    <row r="1006" spans="1:5">
      <c r="A1006"/>
      <c r="B1006"/>
      <c r="C1006"/>
      <c r="D1006"/>
      <c r="E1006"/>
    </row>
    <row r="1007" spans="1:5">
      <c r="A1007"/>
      <c r="B1007"/>
      <c r="C1007"/>
      <c r="D1007"/>
      <c r="E1007"/>
    </row>
    <row r="1008" spans="1:5">
      <c r="A1008"/>
      <c r="B1008"/>
      <c r="C1008"/>
      <c r="D1008"/>
      <c r="E1008"/>
    </row>
    <row r="1009" spans="1:5">
      <c r="A1009"/>
      <c r="B1009"/>
      <c r="C1009"/>
      <c r="D1009"/>
      <c r="E1009"/>
    </row>
    <row r="1010" spans="1:5">
      <c r="A1010"/>
      <c r="B1010"/>
      <c r="C1010"/>
      <c r="D1010"/>
      <c r="E1010"/>
    </row>
    <row r="1011" spans="1:5">
      <c r="A1011"/>
      <c r="B1011"/>
      <c r="C1011"/>
      <c r="D1011"/>
      <c r="E1011"/>
    </row>
    <row r="1012" spans="1:5">
      <c r="A1012"/>
      <c r="B1012"/>
      <c r="C1012"/>
      <c r="D1012"/>
      <c r="E1012"/>
    </row>
    <row r="1013" spans="1:5">
      <c r="A1013"/>
      <c r="B1013"/>
      <c r="C1013"/>
      <c r="D1013"/>
      <c r="E1013"/>
    </row>
    <row r="1014" spans="1:5">
      <c r="A1014"/>
      <c r="B1014"/>
      <c r="C1014"/>
      <c r="D1014"/>
      <c r="E1014"/>
    </row>
    <row r="1015" spans="1:5">
      <c r="A1015"/>
      <c r="B1015"/>
      <c r="C1015"/>
      <c r="D1015"/>
      <c r="E1015"/>
    </row>
    <row r="1016" spans="1:5">
      <c r="A1016"/>
      <c r="B1016"/>
      <c r="C1016"/>
      <c r="D1016"/>
      <c r="E1016"/>
    </row>
    <row r="1017" spans="1:5">
      <c r="A1017"/>
      <c r="B1017"/>
      <c r="C1017"/>
      <c r="D1017"/>
      <c r="E1017"/>
    </row>
    <row r="1018" spans="1:5">
      <c r="A1018"/>
      <c r="B1018"/>
      <c r="C1018"/>
      <c r="D1018"/>
      <c r="E1018"/>
    </row>
    <row r="1019" spans="1:5">
      <c r="A1019"/>
      <c r="B1019"/>
      <c r="C1019"/>
      <c r="D1019"/>
      <c r="E1019"/>
    </row>
    <row r="1020" spans="1:5">
      <c r="A1020"/>
      <c r="B1020"/>
      <c r="C1020"/>
      <c r="D1020"/>
      <c r="E1020"/>
    </row>
    <row r="1021" spans="1:5">
      <c r="A1021"/>
      <c r="B1021"/>
      <c r="C1021"/>
      <c r="D1021"/>
      <c r="E1021"/>
    </row>
    <row r="1022" spans="1:5">
      <c r="A1022"/>
      <c r="B1022"/>
      <c r="C1022"/>
      <c r="D1022"/>
      <c r="E1022"/>
    </row>
    <row r="1023" spans="1:5">
      <c r="A1023"/>
      <c r="B1023"/>
      <c r="C1023"/>
      <c r="D1023"/>
      <c r="E1023"/>
    </row>
    <row r="1024" spans="1:5">
      <c r="A1024"/>
      <c r="B1024"/>
      <c r="C1024"/>
      <c r="D1024"/>
      <c r="E1024"/>
    </row>
    <row r="1025" spans="1:5">
      <c r="A1025"/>
      <c r="B1025"/>
      <c r="C1025"/>
      <c r="D1025"/>
      <c r="E1025"/>
    </row>
    <row r="1026" spans="1:5">
      <c r="A1026"/>
      <c r="B1026"/>
      <c r="C1026"/>
      <c r="D1026"/>
      <c r="E1026"/>
    </row>
    <row r="1027" spans="1:5">
      <c r="A1027"/>
      <c r="B1027"/>
      <c r="C1027"/>
      <c r="D1027"/>
      <c r="E1027"/>
    </row>
    <row r="1028" spans="1:5">
      <c r="A1028"/>
      <c r="B1028"/>
      <c r="C1028"/>
      <c r="D1028"/>
      <c r="E1028"/>
    </row>
    <row r="1029" spans="1:5">
      <c r="A1029"/>
      <c r="B1029"/>
      <c r="C1029"/>
      <c r="D1029"/>
      <c r="E1029"/>
    </row>
    <row r="1030" spans="1:5">
      <c r="A1030"/>
      <c r="B1030"/>
      <c r="C1030"/>
      <c r="D1030"/>
      <c r="E1030"/>
    </row>
    <row r="1031" spans="1:5">
      <c r="A1031"/>
      <c r="B1031"/>
      <c r="C1031"/>
      <c r="D1031"/>
      <c r="E1031"/>
    </row>
    <row r="1032" spans="1:5">
      <c r="A1032"/>
      <c r="B1032"/>
      <c r="C1032"/>
      <c r="D1032"/>
      <c r="E1032"/>
    </row>
    <row r="1033" spans="1:5">
      <c r="A1033"/>
      <c r="B1033"/>
      <c r="C1033"/>
      <c r="D1033"/>
      <c r="E1033"/>
    </row>
    <row r="1034" spans="1:5">
      <c r="A1034"/>
      <c r="B1034"/>
      <c r="C1034"/>
      <c r="D1034"/>
      <c r="E1034"/>
    </row>
    <row r="1035" spans="1:5">
      <c r="A1035"/>
      <c r="B1035"/>
      <c r="C1035"/>
      <c r="D1035"/>
      <c r="E1035"/>
    </row>
    <row r="1036" spans="1:5">
      <c r="A1036"/>
      <c r="B1036"/>
      <c r="C1036"/>
      <c r="D1036"/>
      <c r="E1036"/>
    </row>
    <row r="1037" spans="1:5">
      <c r="A1037"/>
      <c r="B1037"/>
      <c r="C1037"/>
      <c r="D1037"/>
      <c r="E1037"/>
    </row>
    <row r="1038" spans="1:5">
      <c r="A1038"/>
      <c r="B1038"/>
      <c r="C1038"/>
      <c r="D1038"/>
      <c r="E1038"/>
    </row>
    <row r="1039" spans="1:5">
      <c r="A1039"/>
      <c r="B1039"/>
      <c r="C1039"/>
      <c r="D1039"/>
      <c r="E1039"/>
    </row>
    <row r="1040" spans="1:5">
      <c r="A1040"/>
      <c r="B1040"/>
      <c r="C1040"/>
      <c r="D1040"/>
      <c r="E1040"/>
    </row>
    <row r="1041" spans="1:5">
      <c r="A1041"/>
      <c r="B1041"/>
      <c r="C1041"/>
      <c r="D1041"/>
      <c r="E1041"/>
    </row>
    <row r="1042" spans="1:5">
      <c r="A1042"/>
      <c r="B1042"/>
      <c r="C1042"/>
      <c r="D1042"/>
      <c r="E1042"/>
    </row>
    <row r="1043" spans="1:5">
      <c r="A1043"/>
      <c r="B1043"/>
      <c r="C1043"/>
      <c r="D1043"/>
      <c r="E1043"/>
    </row>
    <row r="1044" spans="1:5">
      <c r="A1044"/>
      <c r="B1044"/>
      <c r="C1044"/>
      <c r="D1044"/>
      <c r="E1044"/>
    </row>
    <row r="1045" spans="1:5">
      <c r="A1045"/>
      <c r="B1045"/>
      <c r="C1045"/>
      <c r="D1045"/>
      <c r="E1045"/>
    </row>
    <row r="1046" spans="1:5">
      <c r="A1046"/>
      <c r="B1046"/>
      <c r="C1046"/>
      <c r="D1046"/>
      <c r="E1046"/>
    </row>
    <row r="1047" spans="1:5">
      <c r="A1047"/>
      <c r="B1047"/>
      <c r="C1047"/>
      <c r="D1047"/>
      <c r="E1047"/>
    </row>
    <row r="1048" spans="1:5">
      <c r="A1048"/>
      <c r="B1048"/>
      <c r="C1048"/>
      <c r="D1048"/>
      <c r="E1048"/>
    </row>
    <row r="1049" spans="1:5">
      <c r="A1049"/>
      <c r="B1049"/>
      <c r="C1049"/>
      <c r="D1049"/>
      <c r="E1049"/>
    </row>
    <row r="1050" spans="1:5">
      <c r="A1050"/>
      <c r="B1050"/>
      <c r="C1050"/>
      <c r="D1050"/>
      <c r="E1050"/>
    </row>
    <row r="1051" spans="1:5">
      <c r="A1051"/>
      <c r="B1051"/>
      <c r="C1051"/>
      <c r="D1051"/>
      <c r="E1051"/>
    </row>
    <row r="1052" spans="1:5">
      <c r="A1052"/>
      <c r="B1052"/>
      <c r="C1052"/>
      <c r="D1052"/>
      <c r="E1052"/>
    </row>
    <row r="1053" spans="1:5">
      <c r="A1053"/>
      <c r="B1053"/>
      <c r="C1053"/>
      <c r="D1053"/>
      <c r="E1053"/>
    </row>
    <row r="1054" spans="1:5">
      <c r="A1054"/>
      <c r="B1054"/>
      <c r="C1054"/>
      <c r="D1054"/>
      <c r="E1054"/>
    </row>
    <row r="1055" spans="1:5">
      <c r="A1055"/>
      <c r="B1055"/>
      <c r="C1055"/>
      <c r="D1055"/>
      <c r="E1055"/>
    </row>
    <row r="1056" spans="1:5">
      <c r="A1056"/>
      <c r="B1056"/>
      <c r="C1056"/>
      <c r="D1056"/>
      <c r="E1056"/>
    </row>
    <row r="1057" spans="1:5">
      <c r="A1057"/>
      <c r="B1057"/>
      <c r="C1057"/>
      <c r="D1057"/>
      <c r="E1057"/>
    </row>
    <row r="1058" spans="1:5">
      <c r="A1058"/>
      <c r="B1058"/>
      <c r="C1058"/>
      <c r="D1058"/>
      <c r="E1058"/>
    </row>
    <row r="1059" spans="1:5">
      <c r="A1059"/>
      <c r="B1059"/>
      <c r="C1059"/>
      <c r="D1059"/>
      <c r="E1059"/>
    </row>
    <row r="1060" spans="1:5">
      <c r="A1060"/>
      <c r="B1060"/>
      <c r="C1060"/>
      <c r="D1060"/>
      <c r="E1060"/>
    </row>
    <row r="1061" spans="1:5">
      <c r="A1061"/>
      <c r="B1061"/>
      <c r="C1061"/>
      <c r="D1061"/>
      <c r="E1061"/>
    </row>
    <row r="1062" spans="1:5">
      <c r="A1062"/>
      <c r="B1062"/>
      <c r="C1062"/>
      <c r="D1062"/>
      <c r="E1062"/>
    </row>
    <row r="1063" spans="1:5">
      <c r="A1063"/>
      <c r="B1063"/>
      <c r="C1063"/>
      <c r="D1063"/>
      <c r="E1063"/>
    </row>
    <row r="1064" spans="1:5">
      <c r="A1064"/>
      <c r="B1064"/>
      <c r="C1064"/>
      <c r="D1064"/>
      <c r="E1064"/>
    </row>
    <row r="1065" spans="1:5">
      <c r="A1065"/>
      <c r="B1065"/>
      <c r="C1065"/>
      <c r="D1065"/>
      <c r="E1065"/>
    </row>
    <row r="1066" spans="1:5">
      <c r="A1066"/>
      <c r="B1066"/>
      <c r="C1066"/>
      <c r="D1066"/>
      <c r="E1066"/>
    </row>
    <row r="1067" spans="1:5">
      <c r="A1067"/>
      <c r="B1067"/>
      <c r="C1067"/>
      <c r="D1067"/>
      <c r="E1067"/>
    </row>
    <row r="1068" spans="1:5">
      <c r="A1068"/>
      <c r="B1068"/>
      <c r="C1068"/>
      <c r="D1068"/>
      <c r="E1068"/>
    </row>
    <row r="1069" spans="1:5">
      <c r="A1069"/>
      <c r="B1069"/>
      <c r="C1069"/>
      <c r="D1069"/>
      <c r="E1069"/>
    </row>
    <row r="1070" spans="1:5">
      <c r="A1070"/>
      <c r="B1070"/>
      <c r="C1070"/>
      <c r="D1070"/>
      <c r="E1070"/>
    </row>
    <row r="1071" spans="1:5">
      <c r="A1071"/>
      <c r="B1071"/>
      <c r="C1071"/>
      <c r="D1071"/>
      <c r="E1071"/>
    </row>
    <row r="1072" spans="1:5">
      <c r="A1072"/>
      <c r="B1072"/>
      <c r="C1072"/>
      <c r="D1072"/>
      <c r="E1072"/>
    </row>
    <row r="1073" spans="1:5">
      <c r="A1073"/>
      <c r="B1073"/>
      <c r="C1073"/>
      <c r="D1073"/>
      <c r="E1073"/>
    </row>
    <row r="1074" spans="1:5">
      <c r="A1074"/>
      <c r="B1074"/>
      <c r="C1074"/>
      <c r="D1074"/>
      <c r="E1074"/>
    </row>
    <row r="1075" spans="1:5">
      <c r="A1075"/>
      <c r="B1075"/>
      <c r="C1075"/>
      <c r="D1075"/>
      <c r="E1075"/>
    </row>
    <row r="1076" spans="1:5">
      <c r="A1076"/>
      <c r="B1076"/>
      <c r="C1076"/>
      <c r="D1076"/>
      <c r="E1076"/>
    </row>
    <row r="1077" spans="1:5">
      <c r="A1077"/>
      <c r="B1077"/>
      <c r="C1077"/>
      <c r="D1077"/>
      <c r="E1077"/>
    </row>
    <row r="1078" spans="1:5">
      <c r="A1078"/>
      <c r="B1078"/>
      <c r="C1078"/>
      <c r="D1078"/>
      <c r="E1078"/>
    </row>
    <row r="1079" spans="1:5">
      <c r="A1079"/>
      <c r="B1079"/>
      <c r="C1079"/>
      <c r="D1079"/>
      <c r="E1079"/>
    </row>
    <row r="1080" spans="1:5">
      <c r="A1080"/>
      <c r="B1080"/>
      <c r="C1080"/>
      <c r="D1080"/>
      <c r="E1080"/>
    </row>
    <row r="1081" spans="1:5">
      <c r="A1081"/>
      <c r="B1081"/>
      <c r="C1081"/>
      <c r="D1081"/>
      <c r="E1081"/>
    </row>
    <row r="1082" spans="1:5">
      <c r="A1082"/>
      <c r="B1082"/>
      <c r="C1082"/>
      <c r="D1082"/>
      <c r="E1082"/>
    </row>
    <row r="1083" spans="1:5">
      <c r="A1083"/>
      <c r="B1083"/>
      <c r="C1083"/>
      <c r="D1083"/>
      <c r="E1083"/>
    </row>
    <row r="1084" spans="1:5">
      <c r="A1084"/>
      <c r="B1084"/>
      <c r="C1084"/>
      <c r="D1084"/>
      <c r="E1084"/>
    </row>
    <row r="1085" spans="1:5">
      <c r="A1085"/>
      <c r="B1085"/>
      <c r="C1085"/>
      <c r="D1085"/>
      <c r="E1085"/>
    </row>
    <row r="1086" spans="1:5">
      <c r="A1086"/>
      <c r="B1086"/>
      <c r="C1086"/>
      <c r="D1086"/>
      <c r="E1086"/>
    </row>
    <row r="1087" spans="1:5">
      <c r="A1087"/>
      <c r="B1087"/>
      <c r="C1087"/>
      <c r="D1087"/>
      <c r="E1087"/>
    </row>
    <row r="1088" spans="1:5">
      <c r="A1088"/>
      <c r="B1088"/>
      <c r="C1088"/>
      <c r="D1088"/>
      <c r="E1088"/>
    </row>
    <row r="1089" spans="1:5">
      <c r="A1089"/>
      <c r="B1089"/>
      <c r="C1089"/>
      <c r="D1089"/>
      <c r="E1089"/>
    </row>
    <row r="1090" spans="1:5">
      <c r="A1090"/>
      <c r="B1090"/>
      <c r="C1090"/>
      <c r="D1090"/>
      <c r="E1090"/>
    </row>
    <row r="1091" spans="1:5">
      <c r="A1091"/>
      <c r="B1091"/>
      <c r="C1091"/>
      <c r="D1091"/>
      <c r="E1091"/>
    </row>
    <row r="1092" spans="1:5">
      <c r="A1092"/>
      <c r="B1092"/>
      <c r="C1092"/>
      <c r="D1092"/>
      <c r="E1092"/>
    </row>
    <row r="1093" spans="1:5">
      <c r="A1093"/>
      <c r="B1093"/>
      <c r="C1093"/>
      <c r="D1093"/>
      <c r="E1093"/>
    </row>
    <row r="1094" spans="1:5">
      <c r="A1094"/>
      <c r="B1094"/>
      <c r="C1094"/>
      <c r="D1094"/>
      <c r="E1094"/>
    </row>
    <row r="1095" spans="1:5">
      <c r="A1095"/>
      <c r="B1095"/>
      <c r="C1095"/>
      <c r="D1095"/>
      <c r="E1095"/>
    </row>
    <row r="1096" spans="1:5">
      <c r="A1096"/>
      <c r="B1096"/>
      <c r="C1096"/>
      <c r="D1096"/>
      <c r="E1096"/>
    </row>
    <row r="1097" spans="1:5">
      <c r="A1097"/>
      <c r="B1097"/>
      <c r="C1097"/>
      <c r="D1097"/>
      <c r="E1097"/>
    </row>
    <row r="1098" spans="1:5">
      <c r="A1098"/>
      <c r="B1098"/>
      <c r="C1098"/>
      <c r="D1098"/>
      <c r="E1098"/>
    </row>
    <row r="1099" spans="1:5">
      <c r="A1099"/>
      <c r="B1099"/>
      <c r="C1099"/>
      <c r="D1099"/>
      <c r="E1099"/>
    </row>
    <row r="1100" spans="1:5">
      <c r="A1100"/>
      <c r="B1100"/>
      <c r="C1100"/>
      <c r="D1100"/>
      <c r="E1100"/>
    </row>
    <row r="1101" spans="1:5">
      <c r="A1101"/>
      <c r="B1101"/>
      <c r="C1101"/>
      <c r="D1101"/>
      <c r="E1101"/>
    </row>
    <row r="1102" spans="1:5">
      <c r="A1102"/>
      <c r="B1102"/>
      <c r="C1102"/>
      <c r="D1102"/>
      <c r="E1102"/>
    </row>
    <row r="1103" spans="1:5">
      <c r="A1103"/>
      <c r="B1103"/>
      <c r="C1103"/>
      <c r="D1103"/>
      <c r="E1103"/>
    </row>
    <row r="1104" spans="1:5">
      <c r="A1104"/>
      <c r="B1104"/>
      <c r="C1104"/>
      <c r="D1104"/>
      <c r="E1104"/>
    </row>
    <row r="1105" spans="1:5">
      <c r="A1105"/>
      <c r="B1105"/>
      <c r="C1105"/>
      <c r="D1105"/>
      <c r="E1105"/>
    </row>
    <row r="1106" spans="1:5">
      <c r="A1106"/>
      <c r="B1106"/>
      <c r="C1106"/>
      <c r="D1106"/>
      <c r="E1106"/>
    </row>
    <row r="1107" spans="1:5">
      <c r="A1107"/>
      <c r="B1107"/>
      <c r="C1107"/>
      <c r="D1107"/>
      <c r="E1107"/>
    </row>
    <row r="1108" spans="1:5">
      <c r="A1108"/>
      <c r="B1108"/>
      <c r="C1108"/>
      <c r="D1108"/>
      <c r="E1108"/>
    </row>
    <row r="1109" spans="1:5">
      <c r="A1109"/>
      <c r="B1109"/>
      <c r="C1109"/>
      <c r="D1109"/>
      <c r="E1109"/>
    </row>
    <row r="1110" spans="1:5">
      <c r="A1110"/>
      <c r="B1110"/>
      <c r="C1110"/>
      <c r="D1110"/>
      <c r="E1110"/>
    </row>
    <row r="1111" spans="1:5">
      <c r="A1111"/>
      <c r="B1111"/>
      <c r="C1111"/>
      <c r="D1111"/>
      <c r="E1111"/>
    </row>
    <row r="1112" spans="1:5">
      <c r="A1112"/>
      <c r="B1112"/>
      <c r="C1112"/>
      <c r="D1112"/>
      <c r="E1112"/>
    </row>
    <row r="1113" spans="1:5">
      <c r="A1113"/>
      <c r="B1113"/>
      <c r="C1113"/>
      <c r="D1113"/>
      <c r="E1113"/>
    </row>
    <row r="1114" spans="1:5">
      <c r="A1114"/>
      <c r="B1114"/>
      <c r="C1114"/>
      <c r="D1114"/>
      <c r="E1114"/>
    </row>
    <row r="1115" spans="1:5">
      <c r="A1115"/>
      <c r="B1115"/>
      <c r="C1115"/>
      <c r="D1115"/>
      <c r="E1115"/>
    </row>
    <row r="1116" spans="1:5">
      <c r="A1116"/>
      <c r="B1116"/>
      <c r="C1116"/>
      <c r="D1116"/>
      <c r="E1116"/>
    </row>
    <row r="1117" spans="1:5">
      <c r="A1117"/>
      <c r="B1117"/>
      <c r="C1117"/>
      <c r="D1117"/>
      <c r="E1117"/>
    </row>
    <row r="1118" spans="1:5">
      <c r="A1118"/>
      <c r="B1118"/>
      <c r="C1118"/>
      <c r="D1118"/>
      <c r="E1118"/>
    </row>
    <row r="1119" spans="1:5">
      <c r="A1119"/>
      <c r="B1119"/>
      <c r="C1119"/>
      <c r="D1119"/>
      <c r="E1119"/>
    </row>
    <row r="1120" spans="1:5">
      <c r="A1120"/>
      <c r="B1120"/>
      <c r="C1120"/>
      <c r="D1120"/>
      <c r="E1120"/>
    </row>
    <row r="1121" spans="1:5">
      <c r="A1121"/>
      <c r="B1121"/>
      <c r="C1121"/>
      <c r="D1121"/>
      <c r="E1121"/>
    </row>
    <row r="1122" spans="1:5">
      <c r="A1122"/>
      <c r="B1122"/>
      <c r="C1122"/>
      <c r="D1122"/>
      <c r="E1122"/>
    </row>
    <row r="1123" spans="1:5">
      <c r="A1123"/>
      <c r="B1123"/>
      <c r="C1123"/>
      <c r="D1123"/>
      <c r="E1123"/>
    </row>
    <row r="1124" spans="1:5">
      <c r="A1124"/>
      <c r="B1124"/>
      <c r="C1124"/>
      <c r="D1124"/>
      <c r="E1124"/>
    </row>
    <row r="1125" spans="1:5">
      <c r="A1125"/>
      <c r="B1125"/>
      <c r="C1125"/>
      <c r="D1125"/>
      <c r="E1125"/>
    </row>
    <row r="1126" spans="1:5">
      <c r="A1126"/>
      <c r="B1126"/>
      <c r="C1126"/>
      <c r="D1126"/>
      <c r="E1126"/>
    </row>
    <row r="1127" spans="1:5">
      <c r="A1127"/>
      <c r="B1127"/>
      <c r="C1127"/>
      <c r="D1127"/>
      <c r="E1127"/>
    </row>
    <row r="1128" spans="1:5">
      <c r="A1128"/>
      <c r="B1128"/>
      <c r="C1128"/>
      <c r="D1128"/>
      <c r="E1128"/>
    </row>
    <row r="1129" spans="1:5">
      <c r="A1129"/>
      <c r="B1129"/>
      <c r="C1129"/>
      <c r="D1129"/>
      <c r="E1129"/>
    </row>
    <row r="1130" spans="1:5">
      <c r="A1130"/>
      <c r="B1130"/>
      <c r="C1130"/>
      <c r="D1130"/>
      <c r="E1130"/>
    </row>
    <row r="1131" spans="1:5">
      <c r="A1131"/>
      <c r="B1131"/>
      <c r="C1131"/>
      <c r="D1131"/>
      <c r="E1131"/>
    </row>
    <row r="1132" spans="1:5">
      <c r="A1132"/>
      <c r="B1132"/>
      <c r="C1132"/>
      <c r="D1132"/>
      <c r="E1132"/>
    </row>
    <row r="1133" spans="1:5">
      <c r="A1133"/>
      <c r="B1133"/>
      <c r="C1133"/>
      <c r="D1133"/>
      <c r="E1133"/>
    </row>
    <row r="1134" spans="1:5">
      <c r="A1134"/>
      <c r="B1134"/>
      <c r="C1134"/>
      <c r="D1134"/>
      <c r="E1134"/>
    </row>
    <row r="1135" spans="1:5">
      <c r="A1135"/>
      <c r="B1135"/>
      <c r="C1135"/>
      <c r="D1135"/>
      <c r="E1135"/>
    </row>
    <row r="1136" spans="1:5">
      <c r="A1136"/>
      <c r="B1136"/>
      <c r="C1136"/>
      <c r="D1136"/>
      <c r="E1136"/>
    </row>
    <row r="1137" spans="1:5">
      <c r="A1137"/>
      <c r="B1137"/>
      <c r="C1137"/>
      <c r="D1137"/>
      <c r="E1137"/>
    </row>
    <row r="1138" spans="1:5">
      <c r="A1138"/>
      <c r="B1138"/>
      <c r="C1138"/>
      <c r="D1138"/>
      <c r="E1138"/>
    </row>
    <row r="1139" spans="1:5">
      <c r="A1139"/>
      <c r="B1139"/>
      <c r="C1139"/>
      <c r="D1139"/>
      <c r="E1139"/>
    </row>
    <row r="1140" spans="1:5">
      <c r="A1140"/>
      <c r="B1140"/>
      <c r="C1140"/>
      <c r="D1140"/>
      <c r="E1140"/>
    </row>
    <row r="1141" spans="1:5">
      <c r="A1141"/>
      <c r="B1141"/>
      <c r="C1141"/>
      <c r="D1141"/>
      <c r="E1141"/>
    </row>
    <row r="1142" spans="1:5">
      <c r="A1142"/>
      <c r="B1142"/>
      <c r="C1142"/>
      <c r="D1142"/>
      <c r="E1142"/>
    </row>
    <row r="1143" spans="1:5">
      <c r="A1143"/>
      <c r="B1143"/>
      <c r="C1143"/>
      <c r="D1143"/>
      <c r="E1143"/>
    </row>
    <row r="1144" spans="1:5">
      <c r="A1144"/>
      <c r="B1144"/>
      <c r="C1144"/>
      <c r="D1144"/>
      <c r="E1144"/>
    </row>
    <row r="1145" spans="1:5">
      <c r="A1145"/>
      <c r="B1145"/>
      <c r="C1145"/>
      <c r="D1145"/>
      <c r="E1145"/>
    </row>
    <row r="1146" spans="1:5">
      <c r="A1146"/>
      <c r="B1146"/>
      <c r="C1146"/>
      <c r="D1146"/>
      <c r="E1146"/>
    </row>
    <row r="1147" spans="1:5">
      <c r="A1147"/>
      <c r="B1147"/>
      <c r="C1147"/>
      <c r="D1147"/>
      <c r="E1147"/>
    </row>
    <row r="1148" spans="1:5">
      <c r="A1148"/>
      <c r="B1148"/>
      <c r="C1148"/>
      <c r="D1148"/>
      <c r="E1148"/>
    </row>
    <row r="1149" spans="1:5">
      <c r="A1149"/>
      <c r="B1149"/>
      <c r="C1149"/>
      <c r="D1149"/>
      <c r="E1149"/>
    </row>
    <row r="1150" spans="1:5">
      <c r="A1150"/>
      <c r="B1150"/>
      <c r="C1150"/>
      <c r="D1150"/>
      <c r="E1150"/>
    </row>
    <row r="1151" spans="1:5">
      <c r="A1151"/>
      <c r="B1151"/>
      <c r="C1151"/>
      <c r="D1151"/>
      <c r="E1151"/>
    </row>
    <row r="1152" spans="1:5">
      <c r="A1152"/>
      <c r="B1152"/>
      <c r="C1152"/>
      <c r="D1152"/>
      <c r="E1152"/>
    </row>
    <row r="1153" spans="1:5">
      <c r="A1153"/>
      <c r="B1153"/>
      <c r="C1153"/>
      <c r="D1153"/>
      <c r="E1153"/>
    </row>
    <row r="1154" spans="1:5">
      <c r="A1154"/>
      <c r="B1154"/>
      <c r="C1154"/>
      <c r="D1154"/>
      <c r="E1154"/>
    </row>
    <row r="1155" spans="1:5">
      <c r="A1155"/>
      <c r="B1155"/>
      <c r="C1155"/>
      <c r="D1155"/>
      <c r="E1155"/>
    </row>
    <row r="1156" spans="1:5">
      <c r="A1156"/>
      <c r="B1156"/>
      <c r="C1156"/>
      <c r="D1156"/>
      <c r="E1156"/>
    </row>
    <row r="1157" spans="1:5">
      <c r="A1157"/>
      <c r="B1157"/>
      <c r="C1157"/>
      <c r="D1157"/>
      <c r="E1157"/>
    </row>
    <row r="1158" spans="1:5">
      <c r="A1158"/>
      <c r="B1158"/>
      <c r="C1158"/>
      <c r="D1158"/>
      <c r="E1158"/>
    </row>
    <row r="1159" spans="1:5">
      <c r="A1159"/>
      <c r="B1159"/>
      <c r="C1159"/>
      <c r="D1159"/>
      <c r="E1159"/>
    </row>
    <row r="1160" spans="1:5">
      <c r="A1160"/>
      <c r="B1160"/>
      <c r="C1160"/>
      <c r="D1160"/>
      <c r="E1160"/>
    </row>
    <row r="1161" spans="1:5">
      <c r="A1161"/>
      <c r="B1161"/>
      <c r="C1161"/>
      <c r="D1161"/>
      <c r="E1161"/>
    </row>
    <row r="1162" spans="1:5">
      <c r="A1162"/>
      <c r="B1162"/>
      <c r="C1162"/>
      <c r="D1162"/>
      <c r="E1162"/>
    </row>
    <row r="1163" spans="1:5">
      <c r="A1163"/>
      <c r="B1163"/>
      <c r="C1163"/>
      <c r="D1163"/>
      <c r="E1163"/>
    </row>
    <row r="1164" spans="1:5">
      <c r="A1164"/>
      <c r="B1164"/>
      <c r="C1164"/>
      <c r="D1164"/>
      <c r="E1164"/>
    </row>
    <row r="1165" spans="1:5">
      <c r="A1165"/>
      <c r="B1165"/>
      <c r="C1165"/>
      <c r="D1165"/>
      <c r="E1165"/>
    </row>
    <row r="1166" spans="1:5">
      <c r="A1166"/>
      <c r="B1166"/>
      <c r="C1166"/>
      <c r="D1166"/>
      <c r="E1166"/>
    </row>
    <row r="1167" spans="1:5">
      <c r="A1167"/>
      <c r="B1167"/>
      <c r="C1167"/>
      <c r="D1167"/>
      <c r="E1167"/>
    </row>
    <row r="1168" spans="1:5">
      <c r="A1168"/>
      <c r="B1168"/>
      <c r="C1168"/>
      <c r="D1168"/>
      <c r="E1168"/>
    </row>
    <row r="1169" spans="1:5">
      <c r="A1169"/>
      <c r="B1169"/>
      <c r="C1169"/>
      <c r="D1169"/>
      <c r="E1169"/>
    </row>
    <row r="1170" spans="1:5">
      <c r="A1170"/>
      <c r="B1170"/>
      <c r="C1170"/>
      <c r="D1170"/>
      <c r="E1170"/>
    </row>
    <row r="1171" spans="1:5">
      <c r="A1171"/>
      <c r="B1171"/>
      <c r="C1171"/>
      <c r="D1171"/>
      <c r="E1171"/>
    </row>
    <row r="1172" spans="1:5">
      <c r="A1172"/>
      <c r="B1172"/>
      <c r="C1172"/>
      <c r="D1172"/>
      <c r="E1172"/>
    </row>
    <row r="1173" spans="1:5">
      <c r="A1173"/>
      <c r="B1173"/>
      <c r="C1173"/>
      <c r="D1173"/>
      <c r="E1173"/>
    </row>
    <row r="1174" spans="1:5">
      <c r="A1174"/>
      <c r="B1174"/>
      <c r="C1174"/>
      <c r="D1174"/>
      <c r="E1174"/>
    </row>
    <row r="1175" spans="1:5">
      <c r="A1175"/>
      <c r="B1175"/>
      <c r="C1175"/>
      <c r="D1175"/>
      <c r="E1175"/>
    </row>
    <row r="1176" spans="1:5">
      <c r="A1176"/>
      <c r="B1176"/>
      <c r="C1176"/>
      <c r="D1176"/>
      <c r="E1176"/>
    </row>
    <row r="1177" spans="1:5">
      <c r="B1177"/>
      <c r="C1177"/>
      <c r="D1177"/>
      <c r="E1177"/>
    </row>
    <row r="1178" spans="1:5">
      <c r="C1178"/>
      <c r="D1178"/>
      <c r="E1178"/>
    </row>
    <row r="1179" spans="1:5">
      <c r="D1179"/>
      <c r="E1179"/>
    </row>
    <row r="1180" spans="1:5">
      <c r="E1180"/>
    </row>
  </sheetData>
  <sortState ref="A38:G77">
    <sortCondition ref="A38:A77"/>
  </sortState>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4"/>
  <sheetViews>
    <sheetView showGridLines="0" zoomScale="80" zoomScaleNormal="80" zoomScaleSheetLayoutView="70" workbookViewId="0">
      <selection activeCell="A11" sqref="A11:XFD11"/>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406</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57.75" customHeight="1">
      <c r="A8" s="637" t="s">
        <v>403</v>
      </c>
      <c r="B8" s="625"/>
      <c r="C8" s="626"/>
    </row>
    <row r="9" spans="1:20" s="167" customFormat="1" ht="69.75" customHeight="1">
      <c r="A9" s="637" t="s">
        <v>405</v>
      </c>
      <c r="B9" s="625"/>
      <c r="C9" s="626"/>
    </row>
    <row r="10" spans="1:20" s="167" customFormat="1" ht="52.5" customHeight="1">
      <c r="A10" s="637" t="s">
        <v>378</v>
      </c>
      <c r="B10" s="625"/>
      <c r="C10" s="626"/>
    </row>
    <row r="11" spans="1:20" s="167" customFormat="1" ht="15" customHeight="1">
      <c r="A11" s="606"/>
      <c r="B11" s="607"/>
      <c r="C11" s="608"/>
    </row>
    <row r="13" spans="1:20">
      <c r="A13" s="168"/>
      <c r="B13" s="168"/>
      <c r="C13" s="169"/>
    </row>
    <row r="14" spans="1:20">
      <c r="A14" s="170"/>
      <c r="B14" s="170"/>
      <c r="C14" s="171"/>
    </row>
  </sheetData>
  <mergeCells count="9">
    <mergeCell ref="A11:C11"/>
    <mergeCell ref="A10:C10"/>
    <mergeCell ref="A1:C1"/>
    <mergeCell ref="A3:C3"/>
    <mergeCell ref="A4:C4"/>
    <mergeCell ref="A5:C5"/>
    <mergeCell ref="A6:C6"/>
    <mergeCell ref="A8:C8"/>
    <mergeCell ref="A9: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
  <sheetViews>
    <sheetView showGridLines="0" zoomScale="80" zoomScaleNormal="80" zoomScaleSheetLayoutView="70" workbookViewId="0">
      <selection activeCell="G29" sqref="G29"/>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77"/>
      <c r="E3" s="177"/>
      <c r="F3" s="177"/>
      <c r="G3" s="177"/>
      <c r="H3" s="177"/>
      <c r="I3" s="177"/>
      <c r="J3" s="177"/>
      <c r="K3" s="177"/>
      <c r="L3" s="177"/>
      <c r="M3" s="177"/>
      <c r="N3" s="177"/>
      <c r="O3" s="177"/>
      <c r="P3" s="177"/>
      <c r="Q3" s="177"/>
      <c r="R3" s="177"/>
      <c r="S3" s="177"/>
      <c r="T3" s="177"/>
    </row>
    <row r="4" spans="1:20" s="162" customFormat="1" ht="20.100000000000001" customHeight="1">
      <c r="A4" s="615" t="s">
        <v>345</v>
      </c>
      <c r="B4" s="616"/>
      <c r="C4" s="617"/>
      <c r="D4" s="177"/>
      <c r="E4" s="177"/>
      <c r="F4" s="177"/>
      <c r="G4" s="177"/>
      <c r="H4" s="177"/>
      <c r="I4" s="177"/>
      <c r="J4" s="177"/>
      <c r="K4" s="177"/>
      <c r="L4" s="177"/>
      <c r="M4" s="177"/>
      <c r="N4" s="177"/>
      <c r="O4" s="177"/>
      <c r="P4" s="177"/>
      <c r="Q4" s="177"/>
      <c r="R4" s="177"/>
      <c r="S4" s="177"/>
      <c r="T4" s="177"/>
    </row>
    <row r="5" spans="1:20" s="162" customFormat="1" ht="33.75" customHeight="1">
      <c r="A5" s="615" t="s">
        <v>917</v>
      </c>
      <c r="B5" s="616"/>
      <c r="C5" s="617"/>
      <c r="D5" s="177"/>
      <c r="E5" s="177"/>
      <c r="F5" s="177"/>
      <c r="G5" s="177"/>
      <c r="H5" s="177"/>
      <c r="I5" s="177"/>
      <c r="J5" s="177"/>
      <c r="K5" s="177"/>
      <c r="L5" s="177"/>
      <c r="M5" s="177"/>
      <c r="N5" s="177"/>
      <c r="O5" s="177"/>
      <c r="P5" s="177"/>
      <c r="Q5" s="177"/>
      <c r="R5" s="177"/>
      <c r="S5" s="177"/>
      <c r="T5" s="177"/>
    </row>
    <row r="6" spans="1:20" ht="30" customHeight="1">
      <c r="A6" s="618" t="s">
        <v>346</v>
      </c>
      <c r="B6" s="619"/>
      <c r="C6" s="620"/>
    </row>
    <row r="7" spans="1:20" s="167" customFormat="1" ht="15" customHeight="1">
      <c r="A7" s="164"/>
      <c r="B7" s="165"/>
      <c r="C7" s="477"/>
    </row>
    <row r="8" spans="1:20" s="167" customFormat="1" ht="45.75" customHeight="1">
      <c r="A8" s="637" t="s">
        <v>404</v>
      </c>
      <c r="B8" s="625"/>
      <c r="C8" s="626"/>
    </row>
    <row r="9" spans="1:20" s="167" customFormat="1" ht="15" customHeight="1">
      <c r="A9" s="606"/>
      <c r="B9" s="607"/>
      <c r="C9" s="608"/>
    </row>
    <row r="11" spans="1:20">
      <c r="A11" s="168"/>
      <c r="B11" s="168"/>
      <c r="C11" s="169"/>
    </row>
    <row r="12" spans="1:20">
      <c r="A12" s="170"/>
      <c r="B12" s="170"/>
      <c r="C12" s="171"/>
    </row>
  </sheetData>
  <mergeCells count="7">
    <mergeCell ref="A8:C8"/>
    <mergeCell ref="A9:C9"/>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12"/>
  <sheetViews>
    <sheetView showGridLines="0" zoomScale="80" zoomScaleNormal="80" zoomScaleSheetLayoutView="70" workbookViewId="0">
      <selection activeCell="C14" sqref="C14"/>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77"/>
      <c r="E3" s="177"/>
      <c r="F3" s="177"/>
      <c r="G3" s="177"/>
      <c r="H3" s="177"/>
      <c r="I3" s="177"/>
      <c r="J3" s="177"/>
      <c r="K3" s="177"/>
      <c r="L3" s="177"/>
      <c r="M3" s="177"/>
      <c r="N3" s="177"/>
      <c r="O3" s="177"/>
      <c r="P3" s="177"/>
      <c r="Q3" s="177"/>
      <c r="R3" s="177"/>
      <c r="S3" s="177"/>
      <c r="T3" s="177"/>
    </row>
    <row r="4" spans="1:20" s="162" customFormat="1" ht="20.100000000000001" customHeight="1">
      <c r="A4" s="615" t="s">
        <v>345</v>
      </c>
      <c r="B4" s="616"/>
      <c r="C4" s="617"/>
      <c r="D4" s="177"/>
      <c r="E4" s="177"/>
      <c r="F4" s="177"/>
      <c r="G4" s="177"/>
      <c r="H4" s="177"/>
      <c r="I4" s="177"/>
      <c r="J4" s="177"/>
      <c r="K4" s="177"/>
      <c r="L4" s="177"/>
      <c r="M4" s="177"/>
      <c r="N4" s="177"/>
      <c r="O4" s="177"/>
      <c r="P4" s="177"/>
      <c r="Q4" s="177"/>
      <c r="R4" s="177"/>
      <c r="S4" s="177"/>
      <c r="T4" s="177"/>
    </row>
    <row r="5" spans="1:20" s="162" customFormat="1" ht="33.75" customHeight="1">
      <c r="A5" s="615" t="s">
        <v>918</v>
      </c>
      <c r="B5" s="616"/>
      <c r="C5" s="617"/>
      <c r="D5" s="177"/>
      <c r="E5" s="177"/>
      <c r="F5" s="177"/>
      <c r="G5" s="177"/>
      <c r="H5" s="177"/>
      <c r="I5" s="177"/>
      <c r="J5" s="177"/>
      <c r="K5" s="177"/>
      <c r="L5" s="177"/>
      <c r="M5" s="177"/>
      <c r="N5" s="177"/>
      <c r="O5" s="177"/>
      <c r="P5" s="177"/>
      <c r="Q5" s="177"/>
      <c r="R5" s="177"/>
      <c r="S5" s="177"/>
      <c r="T5" s="177"/>
    </row>
    <row r="6" spans="1:20" ht="30" customHeight="1">
      <c r="A6" s="618" t="s">
        <v>346</v>
      </c>
      <c r="B6" s="619"/>
      <c r="C6" s="620"/>
    </row>
    <row r="7" spans="1:20" s="167" customFormat="1" ht="15" customHeight="1">
      <c r="A7" s="164"/>
      <c r="B7" s="165"/>
      <c r="C7" s="477"/>
    </row>
    <row r="8" spans="1:20" s="167" customFormat="1" ht="45.75" customHeight="1">
      <c r="A8" s="637" t="s">
        <v>404</v>
      </c>
      <c r="B8" s="625"/>
      <c r="C8" s="626"/>
    </row>
    <row r="9" spans="1:20" s="167" customFormat="1" ht="15" customHeight="1">
      <c r="A9" s="606"/>
      <c r="B9" s="607"/>
      <c r="C9" s="608"/>
    </row>
    <row r="11" spans="1:20">
      <c r="A11" s="168"/>
      <c r="B11" s="168"/>
      <c r="C11" s="169"/>
    </row>
    <row r="12" spans="1:20">
      <c r="A12" s="170"/>
      <c r="B12" s="170"/>
      <c r="C12" s="171"/>
    </row>
  </sheetData>
  <mergeCells count="7">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4"/>
  <sheetViews>
    <sheetView showGridLines="0" topLeftCell="A6" zoomScale="80" zoomScaleNormal="80" zoomScaleSheetLayoutView="70" workbookViewId="0">
      <selection activeCell="A13" sqref="A11:O16"/>
    </sheetView>
  </sheetViews>
  <sheetFormatPr baseColWidth="10" defaultColWidth="11.44140625" defaultRowHeight="13.8"/>
  <cols>
    <col min="1" max="1" width="50" style="161" customWidth="1"/>
    <col min="2" max="2" width="6.5546875" style="161" customWidth="1"/>
    <col min="3" max="3" width="90.6640625" style="161" customWidth="1"/>
    <col min="4" max="16384" width="11.44140625" style="161"/>
  </cols>
  <sheetData>
    <row r="1" spans="1:20" ht="35.1" customHeight="1">
      <c r="A1" s="612" t="s">
        <v>97</v>
      </c>
      <c r="B1" s="613"/>
      <c r="C1" s="614"/>
    </row>
    <row r="2" spans="1:20" ht="6" customHeight="1">
      <c r="C2" s="162"/>
    </row>
    <row r="3" spans="1:20" s="162" customFormat="1" ht="20.100000000000001" customHeight="1">
      <c r="A3" s="615" t="s">
        <v>344</v>
      </c>
      <c r="B3" s="616"/>
      <c r="C3" s="617"/>
      <c r="D3" s="163"/>
      <c r="E3" s="163"/>
      <c r="F3" s="163"/>
      <c r="G3" s="163"/>
      <c r="H3" s="163"/>
      <c r="I3" s="163"/>
      <c r="J3" s="163"/>
      <c r="K3" s="163"/>
      <c r="L3" s="163"/>
      <c r="M3" s="163"/>
      <c r="N3" s="163"/>
      <c r="O3" s="163"/>
      <c r="P3" s="163"/>
      <c r="Q3" s="163"/>
      <c r="R3" s="163"/>
      <c r="S3" s="163"/>
      <c r="T3" s="163"/>
    </row>
    <row r="4" spans="1:20" s="162" customFormat="1" ht="20.100000000000001" customHeight="1">
      <c r="A4" s="615" t="s">
        <v>345</v>
      </c>
      <c r="B4" s="616"/>
      <c r="C4" s="617"/>
      <c r="D4" s="163"/>
      <c r="E4" s="163"/>
      <c r="F4" s="163"/>
      <c r="G4" s="163"/>
      <c r="H4" s="163"/>
      <c r="I4" s="163"/>
      <c r="J4" s="163"/>
      <c r="K4" s="163"/>
      <c r="L4" s="163"/>
      <c r="M4" s="163"/>
      <c r="N4" s="163"/>
      <c r="O4" s="163"/>
      <c r="P4" s="163"/>
      <c r="Q4" s="163"/>
      <c r="R4" s="163"/>
      <c r="S4" s="163"/>
      <c r="T4" s="163"/>
    </row>
    <row r="5" spans="1:20" s="162" customFormat="1" ht="33.75" customHeight="1">
      <c r="A5" s="615" t="s">
        <v>379</v>
      </c>
      <c r="B5" s="616"/>
      <c r="C5" s="617"/>
      <c r="D5" s="163"/>
      <c r="E5" s="163"/>
      <c r="F5" s="163"/>
      <c r="G5" s="163"/>
      <c r="H5" s="163"/>
      <c r="I5" s="163"/>
      <c r="J5" s="163"/>
      <c r="K5" s="163"/>
      <c r="L5" s="163"/>
      <c r="M5" s="163"/>
      <c r="N5" s="163"/>
      <c r="O5" s="163"/>
      <c r="P5" s="163"/>
      <c r="Q5" s="163"/>
      <c r="R5" s="163"/>
      <c r="S5" s="163"/>
      <c r="T5" s="163"/>
    </row>
    <row r="6" spans="1:20" ht="30" customHeight="1">
      <c r="A6" s="618" t="s">
        <v>346</v>
      </c>
      <c r="B6" s="619"/>
      <c r="C6" s="620"/>
    </row>
    <row r="7" spans="1:20" s="167" customFormat="1" ht="15" customHeight="1">
      <c r="A7" s="164"/>
      <c r="B7" s="165"/>
      <c r="C7" s="166"/>
    </row>
    <row r="8" spans="1:20" s="167" customFormat="1" ht="62.4" customHeight="1">
      <c r="A8" s="621" t="s">
        <v>407</v>
      </c>
      <c r="B8" s="622"/>
      <c r="C8" s="623"/>
    </row>
    <row r="9" spans="1:20" s="167" customFormat="1" ht="15" customHeight="1">
      <c r="A9" s="624"/>
      <c r="B9" s="625"/>
      <c r="C9" s="626"/>
    </row>
    <row r="10" spans="1:20" s="167" customFormat="1" ht="54" customHeight="1">
      <c r="A10" s="637" t="s">
        <v>408</v>
      </c>
      <c r="B10" s="625"/>
      <c r="C10" s="626"/>
    </row>
    <row r="11" spans="1:20" s="167" customFormat="1" ht="15" customHeight="1">
      <c r="A11" s="606"/>
      <c r="B11" s="607"/>
      <c r="C11" s="608"/>
    </row>
    <row r="13" spans="1:20">
      <c r="A13" s="168"/>
      <c r="B13" s="168"/>
      <c r="C13" s="169"/>
    </row>
    <row r="14" spans="1:20">
      <c r="A14" s="170"/>
      <c r="B14" s="170"/>
      <c r="C14" s="171"/>
    </row>
  </sheetData>
  <mergeCells count="9">
    <mergeCell ref="A11:C11"/>
    <mergeCell ref="A1:C1"/>
    <mergeCell ref="A3:C3"/>
    <mergeCell ref="A4:C4"/>
    <mergeCell ref="A5:C5"/>
    <mergeCell ref="A6:C6"/>
    <mergeCell ref="A8:C8"/>
    <mergeCell ref="A9:C9"/>
    <mergeCell ref="A10: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955"/>
  <sheetViews>
    <sheetView showGridLines="0" topLeftCell="A283" workbookViewId="0">
      <selection activeCell="A289" sqref="A289"/>
    </sheetView>
  </sheetViews>
  <sheetFormatPr baseColWidth="10" defaultColWidth="11.44140625" defaultRowHeight="13.8"/>
  <cols>
    <col min="1" max="7" width="5" style="187" customWidth="1"/>
    <col min="8" max="8" width="60.6640625" style="187" customWidth="1"/>
    <col min="9" max="9" width="12.33203125" style="187" customWidth="1"/>
    <col min="10" max="10" width="12.6640625" style="187" customWidth="1"/>
    <col min="11" max="11" width="14.33203125" style="187" customWidth="1"/>
    <col min="12" max="12" width="12.6640625" style="187" customWidth="1"/>
    <col min="13" max="13" width="13.33203125" style="377" customWidth="1"/>
    <col min="14" max="15" width="14.109375" style="187" bestFit="1" customWidth="1"/>
    <col min="16" max="21" width="11.44140625" style="186"/>
    <col min="22" max="16384" width="11.44140625" style="187"/>
  </cols>
  <sheetData>
    <row r="1" spans="1:21" ht="34.950000000000003" customHeight="1">
      <c r="A1" s="501" t="s">
        <v>139</v>
      </c>
      <c r="B1" s="502"/>
      <c r="C1" s="502"/>
      <c r="D1" s="502"/>
      <c r="E1" s="502"/>
      <c r="F1" s="502"/>
      <c r="G1" s="502"/>
      <c r="H1" s="502"/>
      <c r="I1" s="502"/>
      <c r="J1" s="502"/>
      <c r="K1" s="502"/>
      <c r="L1" s="502"/>
      <c r="M1" s="502"/>
      <c r="N1" s="502"/>
      <c r="O1" s="503"/>
    </row>
    <row r="2" spans="1:21" ht="7.95" customHeight="1">
      <c r="A2" s="188"/>
      <c r="B2" s="188"/>
      <c r="C2" s="188"/>
      <c r="D2" s="188"/>
      <c r="E2" s="188"/>
      <c r="F2" s="188"/>
      <c r="G2" s="188"/>
      <c r="H2" s="188"/>
      <c r="I2" s="188"/>
      <c r="J2" s="188"/>
      <c r="K2" s="188"/>
      <c r="L2" s="188"/>
      <c r="M2" s="189"/>
      <c r="N2" s="188"/>
      <c r="O2" s="188"/>
    </row>
    <row r="3" spans="1:21" ht="19.2" customHeight="1">
      <c r="A3" s="772" t="s">
        <v>344</v>
      </c>
      <c r="B3" s="773"/>
      <c r="C3" s="773"/>
      <c r="D3" s="773"/>
      <c r="E3" s="773"/>
      <c r="F3" s="773"/>
      <c r="G3" s="773"/>
      <c r="H3" s="773"/>
      <c r="I3" s="773"/>
      <c r="J3" s="773"/>
      <c r="K3" s="773"/>
      <c r="L3" s="773"/>
      <c r="M3" s="773"/>
      <c r="N3" s="773"/>
      <c r="O3" s="774"/>
    </row>
    <row r="4" spans="1:21" ht="19.2" customHeight="1">
      <c r="A4" s="772" t="s">
        <v>345</v>
      </c>
      <c r="B4" s="773"/>
      <c r="C4" s="773"/>
      <c r="D4" s="773"/>
      <c r="E4" s="773"/>
      <c r="F4" s="773"/>
      <c r="G4" s="773"/>
      <c r="H4" s="773"/>
      <c r="I4" s="773"/>
      <c r="J4" s="773"/>
      <c r="K4" s="773"/>
      <c r="L4" s="773"/>
      <c r="M4" s="773"/>
      <c r="N4" s="773"/>
      <c r="O4" s="774"/>
    </row>
    <row r="5" spans="1:21">
      <c r="A5" s="743" t="s">
        <v>92</v>
      </c>
      <c r="B5" s="743" t="s">
        <v>140</v>
      </c>
      <c r="C5" s="743" t="s">
        <v>40</v>
      </c>
      <c r="D5" s="743" t="s">
        <v>37</v>
      </c>
      <c r="E5" s="743" t="s">
        <v>38</v>
      </c>
      <c r="F5" s="743" t="s">
        <v>7</v>
      </c>
      <c r="G5" s="743" t="s">
        <v>81</v>
      </c>
      <c r="H5" s="762" t="s">
        <v>8</v>
      </c>
      <c r="I5" s="743" t="s">
        <v>141</v>
      </c>
      <c r="J5" s="769" t="s">
        <v>142</v>
      </c>
      <c r="K5" s="770"/>
      <c r="L5" s="771"/>
      <c r="M5" s="769" t="s">
        <v>143</v>
      </c>
      <c r="N5" s="770"/>
      <c r="O5" s="771"/>
    </row>
    <row r="6" spans="1:21" ht="22.5" customHeight="1">
      <c r="A6" s="666"/>
      <c r="B6" s="666"/>
      <c r="C6" s="666"/>
      <c r="D6" s="666"/>
      <c r="E6" s="666"/>
      <c r="F6" s="666"/>
      <c r="G6" s="666"/>
      <c r="H6" s="684"/>
      <c r="I6" s="666"/>
      <c r="J6" s="190" t="s">
        <v>144</v>
      </c>
      <c r="K6" s="190" t="s">
        <v>154</v>
      </c>
      <c r="L6" s="190" t="s">
        <v>145</v>
      </c>
      <c r="M6" s="191" t="s">
        <v>99</v>
      </c>
      <c r="N6" s="190" t="s">
        <v>21</v>
      </c>
      <c r="O6" s="190" t="s">
        <v>16</v>
      </c>
    </row>
    <row r="7" spans="1:21" s="197" customFormat="1" ht="23.4" customHeight="1">
      <c r="A7" s="192">
        <v>5</v>
      </c>
      <c r="B7" s="192" t="s">
        <v>171</v>
      </c>
      <c r="C7" s="192">
        <v>1</v>
      </c>
      <c r="D7" s="192">
        <v>3</v>
      </c>
      <c r="E7" s="192">
        <v>1</v>
      </c>
      <c r="F7" s="192">
        <v>204</v>
      </c>
      <c r="G7" s="192"/>
      <c r="H7" s="192" t="s">
        <v>409</v>
      </c>
      <c r="I7" s="192" t="s">
        <v>410</v>
      </c>
      <c r="J7" s="193">
        <v>56</v>
      </c>
      <c r="K7" s="193">
        <v>56</v>
      </c>
      <c r="L7" s="193">
        <v>56</v>
      </c>
      <c r="M7" s="194">
        <v>86327434</v>
      </c>
      <c r="N7" s="195">
        <v>96583930.900000006</v>
      </c>
      <c r="O7" s="195">
        <v>95570129.25000003</v>
      </c>
      <c r="P7" s="196"/>
      <c r="Q7" s="196"/>
      <c r="R7" s="196"/>
      <c r="S7" s="196"/>
      <c r="T7" s="196"/>
      <c r="U7" s="196"/>
    </row>
    <row r="8" spans="1:21">
      <c r="A8" s="657"/>
      <c r="B8" s="658"/>
      <c r="C8" s="658"/>
      <c r="D8" s="658"/>
      <c r="E8" s="658"/>
      <c r="F8" s="658"/>
      <c r="G8" s="658"/>
      <c r="H8" s="658"/>
      <c r="I8" s="658"/>
      <c r="J8" s="658"/>
      <c r="K8" s="658"/>
      <c r="L8" s="658"/>
      <c r="M8" s="658"/>
      <c r="N8" s="658"/>
      <c r="O8" s="659"/>
    </row>
    <row r="9" spans="1:21" ht="29.25" customHeight="1">
      <c r="A9" s="641" t="s">
        <v>411</v>
      </c>
      <c r="B9" s="765"/>
      <c r="C9" s="765"/>
      <c r="D9" s="765"/>
      <c r="E9" s="765"/>
      <c r="F9" s="765"/>
      <c r="G9" s="765"/>
      <c r="H9" s="765"/>
      <c r="I9" s="765"/>
      <c r="J9" s="765"/>
      <c r="K9" s="765"/>
      <c r="L9" s="765"/>
      <c r="M9" s="765"/>
      <c r="N9" s="765"/>
      <c r="O9" s="764"/>
    </row>
    <row r="10" spans="1:21" ht="21.9" customHeight="1">
      <c r="A10" s="198"/>
      <c r="B10" s="199"/>
      <c r="C10" s="199"/>
      <c r="D10" s="199"/>
      <c r="E10" s="199"/>
      <c r="F10" s="199"/>
      <c r="G10" s="199"/>
      <c r="H10" s="199"/>
      <c r="I10" s="199"/>
      <c r="J10" s="199"/>
      <c r="K10" s="199"/>
      <c r="L10" s="199"/>
      <c r="M10" s="200"/>
      <c r="N10" s="199"/>
      <c r="O10" s="201"/>
    </row>
    <row r="11" spans="1:21" ht="116.25" customHeight="1">
      <c r="A11" s="673" t="s">
        <v>412</v>
      </c>
      <c r="B11" s="718"/>
      <c r="C11" s="718"/>
      <c r="D11" s="718"/>
      <c r="E11" s="718"/>
      <c r="F11" s="718"/>
      <c r="G11" s="718"/>
      <c r="H11" s="718"/>
      <c r="I11" s="718"/>
      <c r="J11" s="718"/>
      <c r="K11" s="718"/>
      <c r="L11" s="718"/>
      <c r="M11" s="718"/>
      <c r="N11" s="718"/>
      <c r="O11" s="719"/>
    </row>
    <row r="12" spans="1:21" ht="16.2" customHeight="1">
      <c r="A12" s="202"/>
      <c r="B12" s="203"/>
      <c r="C12" s="203"/>
      <c r="D12" s="203"/>
      <c r="E12" s="203"/>
      <c r="F12" s="203"/>
      <c r="G12" s="203"/>
      <c r="H12" s="203"/>
      <c r="I12" s="203"/>
      <c r="J12" s="203"/>
      <c r="K12" s="203"/>
      <c r="L12" s="203"/>
      <c r="M12" s="204"/>
      <c r="N12" s="203"/>
      <c r="O12" s="205"/>
    </row>
    <row r="13" spans="1:21" ht="21.9" customHeight="1">
      <c r="A13" s="649" t="s">
        <v>413</v>
      </c>
      <c r="B13" s="650"/>
      <c r="C13" s="650"/>
      <c r="D13" s="650"/>
      <c r="E13" s="650"/>
      <c r="F13" s="650"/>
      <c r="G13" s="650"/>
      <c r="H13" s="650"/>
      <c r="I13" s="650"/>
      <c r="J13" s="650"/>
      <c r="K13" s="650"/>
      <c r="L13" s="650"/>
      <c r="M13" s="650"/>
      <c r="N13" s="650"/>
      <c r="O13" s="651"/>
    </row>
    <row r="14" spans="1:21" ht="21.9" customHeight="1">
      <c r="A14" s="638" t="s">
        <v>414</v>
      </c>
      <c r="B14" s="639"/>
      <c r="C14" s="639"/>
      <c r="D14" s="639"/>
      <c r="E14" s="639"/>
      <c r="F14" s="639"/>
      <c r="G14" s="639"/>
      <c r="H14" s="639"/>
      <c r="I14" s="639"/>
      <c r="J14" s="639"/>
      <c r="K14" s="639"/>
      <c r="L14" s="639"/>
      <c r="M14" s="639"/>
      <c r="N14" s="639"/>
      <c r="O14" s="640"/>
    </row>
    <row r="15" spans="1:21" ht="21.9" customHeight="1">
      <c r="A15" s="198"/>
      <c r="B15" s="199"/>
      <c r="C15" s="199"/>
      <c r="D15" s="199"/>
      <c r="E15" s="199"/>
      <c r="F15" s="199"/>
      <c r="G15" s="199"/>
      <c r="H15" s="199"/>
      <c r="I15" s="199"/>
      <c r="J15" s="199"/>
      <c r="K15" s="199"/>
      <c r="L15" s="199"/>
      <c r="M15" s="200"/>
      <c r="N15" s="199"/>
      <c r="O15" s="201"/>
    </row>
    <row r="16" spans="1:21" ht="21.9" customHeight="1">
      <c r="A16" s="662"/>
      <c r="B16" s="663"/>
      <c r="C16" s="663"/>
      <c r="D16" s="663"/>
      <c r="E16" s="663"/>
      <c r="F16" s="663"/>
      <c r="G16" s="663"/>
      <c r="H16" s="663"/>
      <c r="I16" s="663"/>
      <c r="J16" s="663"/>
      <c r="K16" s="663"/>
      <c r="L16" s="663"/>
      <c r="M16" s="663"/>
      <c r="N16" s="663"/>
      <c r="O16" s="664"/>
    </row>
    <row r="17" spans="1:15" ht="21.9" customHeight="1">
      <c r="A17" s="206"/>
      <c r="B17" s="206"/>
      <c r="C17" s="206"/>
      <c r="D17" s="206"/>
      <c r="E17" s="206"/>
      <c r="F17" s="206"/>
      <c r="G17" s="206"/>
      <c r="H17" s="206"/>
      <c r="I17" s="206"/>
      <c r="J17" s="206"/>
      <c r="K17" s="206"/>
      <c r="L17" s="206"/>
      <c r="M17" s="207"/>
      <c r="N17" s="206"/>
      <c r="O17" s="206"/>
    </row>
    <row r="18" spans="1:15" ht="21.9" customHeight="1">
      <c r="A18" s="206"/>
      <c r="B18" s="206"/>
      <c r="C18" s="206"/>
      <c r="D18" s="206"/>
      <c r="E18" s="206"/>
      <c r="F18" s="206"/>
      <c r="G18" s="206"/>
      <c r="H18" s="206"/>
      <c r="I18" s="206"/>
      <c r="J18" s="206"/>
      <c r="K18" s="206"/>
      <c r="L18" s="206"/>
      <c r="M18" s="207"/>
      <c r="N18" s="206"/>
      <c r="O18" s="206"/>
    </row>
    <row r="19" spans="1:15" ht="21.9" customHeight="1">
      <c r="A19" s="206"/>
      <c r="B19" s="206"/>
      <c r="C19" s="206"/>
      <c r="D19" s="206"/>
      <c r="E19" s="206"/>
      <c r="F19" s="206"/>
      <c r="G19" s="206"/>
      <c r="H19" s="206"/>
      <c r="I19" s="206"/>
      <c r="J19" s="206"/>
      <c r="K19" s="206"/>
      <c r="L19" s="206"/>
      <c r="M19" s="207"/>
      <c r="N19" s="206"/>
      <c r="O19" s="206"/>
    </row>
    <row r="20" spans="1:15" ht="21.9" customHeight="1">
      <c r="A20" s="206"/>
      <c r="B20" s="206"/>
      <c r="C20" s="206"/>
      <c r="D20" s="206"/>
      <c r="E20" s="206"/>
      <c r="F20" s="206"/>
      <c r="G20" s="206"/>
      <c r="H20" s="206"/>
      <c r="I20" s="206"/>
      <c r="J20" s="206"/>
      <c r="K20" s="206"/>
      <c r="L20" s="206"/>
      <c r="M20" s="207"/>
      <c r="N20" s="206"/>
      <c r="O20" s="206"/>
    </row>
    <row r="21" spans="1:15" ht="21.9" customHeight="1">
      <c r="A21" s="206"/>
      <c r="B21" s="206"/>
      <c r="C21" s="206"/>
      <c r="D21" s="206"/>
      <c r="E21" s="206"/>
      <c r="F21" s="206"/>
      <c r="G21" s="206"/>
      <c r="H21" s="206"/>
      <c r="I21" s="206"/>
      <c r="J21" s="206"/>
      <c r="K21" s="206"/>
      <c r="L21" s="206"/>
      <c r="M21" s="207"/>
      <c r="N21" s="206"/>
      <c r="O21" s="206"/>
    </row>
    <row r="22" spans="1:15" ht="21.9" customHeight="1">
      <c r="A22" s="206"/>
      <c r="B22" s="206"/>
      <c r="C22" s="206"/>
      <c r="D22" s="206"/>
      <c r="E22" s="206"/>
      <c r="F22" s="206"/>
      <c r="G22" s="206"/>
      <c r="H22" s="206"/>
      <c r="I22" s="206"/>
      <c r="J22" s="206"/>
      <c r="K22" s="206"/>
      <c r="L22" s="206"/>
      <c r="M22" s="207"/>
      <c r="N22" s="206"/>
      <c r="O22" s="206"/>
    </row>
    <row r="23" spans="1:15" ht="21.9" customHeight="1">
      <c r="A23" s="206"/>
      <c r="B23" s="206"/>
      <c r="C23" s="206"/>
      <c r="D23" s="206"/>
      <c r="E23" s="206"/>
      <c r="F23" s="206"/>
      <c r="G23" s="206"/>
      <c r="H23" s="206"/>
      <c r="I23" s="206"/>
      <c r="J23" s="206"/>
      <c r="K23" s="206"/>
      <c r="L23" s="206"/>
      <c r="M23" s="207"/>
      <c r="N23" s="206"/>
      <c r="O23" s="206"/>
    </row>
    <row r="24" spans="1:15" ht="21.9" customHeight="1">
      <c r="A24" s="206"/>
      <c r="B24" s="206"/>
      <c r="C24" s="206"/>
      <c r="D24" s="206"/>
      <c r="E24" s="206"/>
      <c r="F24" s="206"/>
      <c r="G24" s="206"/>
      <c r="H24" s="206"/>
      <c r="I24" s="206"/>
      <c r="J24" s="206"/>
      <c r="K24" s="206"/>
      <c r="L24" s="206"/>
      <c r="M24" s="207"/>
      <c r="N24" s="206"/>
      <c r="O24" s="206"/>
    </row>
    <row r="25" spans="1:15" ht="21.9" customHeight="1">
      <c r="A25" s="206"/>
      <c r="B25" s="206"/>
      <c r="C25" s="206"/>
      <c r="D25" s="206"/>
      <c r="E25" s="206"/>
      <c r="F25" s="206"/>
      <c r="G25" s="206"/>
      <c r="H25" s="206"/>
      <c r="I25" s="206"/>
      <c r="J25" s="206"/>
      <c r="K25" s="206"/>
      <c r="L25" s="206"/>
      <c r="M25" s="207"/>
      <c r="N25" s="206"/>
      <c r="O25" s="206"/>
    </row>
    <row r="26" spans="1:15" ht="21.9" customHeight="1">
      <c r="A26" s="206"/>
      <c r="B26" s="206"/>
      <c r="C26" s="206"/>
      <c r="D26" s="206"/>
      <c r="E26" s="206"/>
      <c r="F26" s="206"/>
      <c r="G26" s="206"/>
      <c r="H26" s="206"/>
      <c r="I26" s="206"/>
      <c r="J26" s="206"/>
      <c r="K26" s="206"/>
      <c r="L26" s="206"/>
      <c r="M26" s="207"/>
      <c r="N26" s="206"/>
      <c r="O26" s="206"/>
    </row>
    <row r="27" spans="1:15" ht="21.9" customHeight="1">
      <c r="A27" s="206"/>
      <c r="B27" s="206"/>
      <c r="C27" s="206"/>
      <c r="D27" s="206"/>
      <c r="E27" s="206"/>
      <c r="F27" s="206"/>
      <c r="G27" s="206"/>
      <c r="H27" s="206"/>
      <c r="I27" s="206"/>
      <c r="J27" s="206"/>
      <c r="K27" s="206"/>
      <c r="L27" s="206"/>
      <c r="M27" s="207"/>
      <c r="N27" s="206"/>
      <c r="O27" s="206"/>
    </row>
    <row r="28" spans="1:15" ht="21.9" customHeight="1">
      <c r="A28" s="206"/>
      <c r="B28" s="206"/>
      <c r="C28" s="206"/>
      <c r="D28" s="206"/>
      <c r="E28" s="206"/>
      <c r="F28" s="206"/>
      <c r="G28" s="206"/>
      <c r="H28" s="206"/>
      <c r="I28" s="206"/>
      <c r="J28" s="206"/>
      <c r="K28" s="206"/>
      <c r="L28" s="206"/>
      <c r="M28" s="207"/>
      <c r="N28" s="206"/>
      <c r="O28" s="206"/>
    </row>
    <row r="29" spans="1:15" ht="21.9" customHeight="1">
      <c r="A29" s="206"/>
      <c r="B29" s="206"/>
      <c r="C29" s="206"/>
      <c r="D29" s="206"/>
      <c r="E29" s="206"/>
      <c r="F29" s="206"/>
      <c r="G29" s="206"/>
      <c r="H29" s="206"/>
      <c r="I29" s="206"/>
      <c r="J29" s="206"/>
      <c r="K29" s="206"/>
      <c r="L29" s="206"/>
      <c r="M29" s="207"/>
      <c r="N29" s="206"/>
      <c r="O29" s="206"/>
    </row>
    <row r="30" spans="1:15" ht="21.9" customHeight="1">
      <c r="A30" s="206"/>
      <c r="B30" s="206"/>
      <c r="C30" s="206"/>
      <c r="D30" s="206"/>
      <c r="E30" s="206"/>
      <c r="F30" s="206"/>
      <c r="G30" s="206"/>
      <c r="H30" s="206"/>
      <c r="I30" s="206"/>
      <c r="J30" s="206"/>
      <c r="K30" s="206"/>
      <c r="L30" s="206"/>
      <c r="M30" s="207"/>
      <c r="N30" s="206"/>
      <c r="O30" s="206"/>
    </row>
    <row r="31" spans="1:15">
      <c r="A31" s="507" t="s">
        <v>92</v>
      </c>
      <c r="B31" s="507" t="s">
        <v>140</v>
      </c>
      <c r="C31" s="507" t="s">
        <v>40</v>
      </c>
      <c r="D31" s="743" t="s">
        <v>37</v>
      </c>
      <c r="E31" s="507" t="s">
        <v>38</v>
      </c>
      <c r="F31" s="507" t="s">
        <v>7</v>
      </c>
      <c r="G31" s="507" t="s">
        <v>81</v>
      </c>
      <c r="H31" s="742" t="s">
        <v>8</v>
      </c>
      <c r="I31" s="507" t="s">
        <v>141</v>
      </c>
      <c r="J31" s="766" t="s">
        <v>142</v>
      </c>
      <c r="K31" s="767"/>
      <c r="L31" s="768"/>
      <c r="M31" s="766" t="s">
        <v>143</v>
      </c>
      <c r="N31" s="767"/>
      <c r="O31" s="768"/>
    </row>
    <row r="32" spans="1:15" ht="22.5" customHeight="1">
      <c r="A32" s="508"/>
      <c r="B32" s="508"/>
      <c r="C32" s="508"/>
      <c r="D32" s="666"/>
      <c r="E32" s="508"/>
      <c r="F32" s="508"/>
      <c r="G32" s="508"/>
      <c r="H32" s="654"/>
      <c r="I32" s="508"/>
      <c r="J32" s="208" t="s">
        <v>144</v>
      </c>
      <c r="K32" s="208" t="s">
        <v>154</v>
      </c>
      <c r="L32" s="208" t="s">
        <v>145</v>
      </c>
      <c r="M32" s="209" t="s">
        <v>99</v>
      </c>
      <c r="N32" s="208" t="s">
        <v>21</v>
      </c>
      <c r="O32" s="208" t="s">
        <v>16</v>
      </c>
    </row>
    <row r="33" spans="1:21" s="197" customFormat="1" ht="23.4" customHeight="1">
      <c r="A33" s="192">
        <v>5</v>
      </c>
      <c r="B33" s="192">
        <v>1</v>
      </c>
      <c r="C33" s="192">
        <v>1</v>
      </c>
      <c r="D33" s="192">
        <v>3</v>
      </c>
      <c r="E33" s="192">
        <v>5</v>
      </c>
      <c r="F33" s="192">
        <v>208</v>
      </c>
      <c r="G33" s="192"/>
      <c r="H33" s="192" t="s">
        <v>265</v>
      </c>
      <c r="I33" s="192" t="s">
        <v>410</v>
      </c>
      <c r="J33" s="193">
        <v>9700</v>
      </c>
      <c r="K33" s="193">
        <v>9700</v>
      </c>
      <c r="L33" s="193">
        <v>9700</v>
      </c>
      <c r="M33" s="194">
        <v>76486940</v>
      </c>
      <c r="N33" s="195">
        <v>69851859.719999999</v>
      </c>
      <c r="O33" s="195">
        <v>68816321.359999999</v>
      </c>
      <c r="P33" s="196"/>
      <c r="Q33" s="196"/>
      <c r="R33" s="196"/>
      <c r="S33" s="196"/>
      <c r="T33" s="196"/>
      <c r="U33" s="196"/>
    </row>
    <row r="34" spans="1:21">
      <c r="A34" s="657"/>
      <c r="B34" s="658"/>
      <c r="C34" s="658"/>
      <c r="D34" s="658"/>
      <c r="E34" s="658"/>
      <c r="F34" s="658"/>
      <c r="G34" s="658"/>
      <c r="H34" s="658"/>
      <c r="I34" s="658"/>
      <c r="J34" s="658"/>
      <c r="K34" s="658"/>
      <c r="L34" s="658"/>
      <c r="M34" s="658"/>
      <c r="N34" s="658"/>
      <c r="O34" s="659"/>
    </row>
    <row r="35" spans="1:21" ht="42" customHeight="1">
      <c r="A35" s="641" t="s">
        <v>415</v>
      </c>
      <c r="B35" s="765"/>
      <c r="C35" s="765"/>
      <c r="D35" s="765"/>
      <c r="E35" s="765"/>
      <c r="F35" s="765"/>
      <c r="G35" s="765"/>
      <c r="H35" s="765"/>
      <c r="I35" s="765"/>
      <c r="J35" s="765"/>
      <c r="K35" s="765"/>
      <c r="L35" s="765"/>
      <c r="M35" s="765"/>
      <c r="N35" s="765"/>
      <c r="O35" s="764"/>
    </row>
    <row r="36" spans="1:21" ht="21.9" customHeight="1">
      <c r="A36" s="198"/>
      <c r="B36" s="199"/>
      <c r="C36" s="199"/>
      <c r="D36" s="199"/>
      <c r="E36" s="199"/>
      <c r="F36" s="199"/>
      <c r="G36" s="199"/>
      <c r="H36" s="199"/>
      <c r="I36" s="199"/>
      <c r="J36" s="199"/>
      <c r="K36" s="199"/>
      <c r="L36" s="199"/>
      <c r="M36" s="200"/>
      <c r="N36" s="199"/>
      <c r="O36" s="201"/>
    </row>
    <row r="37" spans="1:21" ht="63" customHeight="1">
      <c r="A37" s="673" t="s">
        <v>416</v>
      </c>
      <c r="B37" s="718"/>
      <c r="C37" s="718"/>
      <c r="D37" s="718"/>
      <c r="E37" s="718"/>
      <c r="F37" s="718"/>
      <c r="G37" s="718"/>
      <c r="H37" s="718"/>
      <c r="I37" s="718"/>
      <c r="J37" s="718"/>
      <c r="K37" s="718"/>
      <c r="L37" s="718"/>
      <c r="M37" s="718"/>
      <c r="N37" s="718"/>
      <c r="O37" s="719"/>
    </row>
    <row r="38" spans="1:21" ht="21.9" customHeight="1">
      <c r="A38" s="198"/>
      <c r="B38" s="647"/>
      <c r="C38" s="647"/>
      <c r="D38" s="647"/>
      <c r="E38" s="647"/>
      <c r="F38" s="647"/>
      <c r="G38" s="647"/>
      <c r="H38" s="648"/>
      <c r="I38" s="648"/>
      <c r="J38" s="648"/>
      <c r="K38" s="648"/>
      <c r="L38" s="648"/>
      <c r="M38" s="648"/>
      <c r="N38" s="199"/>
      <c r="O38" s="201"/>
    </row>
    <row r="39" spans="1:21" ht="21.9" customHeight="1">
      <c r="A39" s="649" t="s">
        <v>413</v>
      </c>
      <c r="B39" s="650"/>
      <c r="C39" s="650"/>
      <c r="D39" s="650"/>
      <c r="E39" s="650"/>
      <c r="F39" s="650"/>
      <c r="G39" s="650"/>
      <c r="H39" s="650"/>
      <c r="I39" s="650"/>
      <c r="J39" s="650"/>
      <c r="K39" s="650"/>
      <c r="L39" s="650"/>
      <c r="M39" s="650"/>
      <c r="N39" s="650"/>
      <c r="O39" s="651"/>
    </row>
    <row r="40" spans="1:21" ht="21.9" customHeight="1">
      <c r="A40" s="638" t="s">
        <v>414</v>
      </c>
      <c r="B40" s="639"/>
      <c r="C40" s="639"/>
      <c r="D40" s="639"/>
      <c r="E40" s="639"/>
      <c r="F40" s="639"/>
      <c r="G40" s="639"/>
      <c r="H40" s="639"/>
      <c r="I40" s="639"/>
      <c r="J40" s="639"/>
      <c r="K40" s="639"/>
      <c r="L40" s="639"/>
      <c r="M40" s="639"/>
      <c r="N40" s="639"/>
      <c r="O40" s="640"/>
    </row>
    <row r="41" spans="1:21" ht="21.9" customHeight="1">
      <c r="A41" s="210"/>
      <c r="B41" s="206"/>
      <c r="C41" s="206"/>
      <c r="D41" s="206"/>
      <c r="E41" s="206"/>
      <c r="F41" s="206"/>
      <c r="G41" s="206"/>
      <c r="H41" s="206"/>
      <c r="I41" s="206"/>
      <c r="J41" s="206"/>
      <c r="K41" s="206"/>
      <c r="L41" s="206"/>
      <c r="M41" s="207"/>
      <c r="N41" s="206"/>
      <c r="O41" s="211"/>
    </row>
    <row r="42" spans="1:21" ht="21.75" customHeight="1">
      <c r="A42" s="212"/>
      <c r="B42" s="212"/>
      <c r="C42" s="212"/>
      <c r="D42" s="212"/>
      <c r="E42" s="212"/>
      <c r="F42" s="212"/>
      <c r="G42" s="212"/>
      <c r="H42" s="212"/>
      <c r="I42" s="212"/>
      <c r="J42" s="212"/>
      <c r="K42" s="212"/>
      <c r="L42" s="212"/>
      <c r="M42" s="213"/>
      <c r="N42" s="212"/>
      <c r="O42" s="212"/>
    </row>
    <row r="43" spans="1:21" ht="21.75" customHeight="1">
      <c r="A43" s="199"/>
      <c r="B43" s="199"/>
      <c r="C43" s="199"/>
      <c r="D43" s="199"/>
      <c r="E43" s="199"/>
      <c r="F43" s="199"/>
      <c r="G43" s="199"/>
      <c r="H43" s="199"/>
      <c r="I43" s="199"/>
      <c r="J43" s="199"/>
      <c r="K43" s="199"/>
      <c r="L43" s="199"/>
      <c r="M43" s="200"/>
      <c r="N43" s="199"/>
      <c r="O43" s="199"/>
    </row>
    <row r="44" spans="1:21" ht="21.75" customHeight="1">
      <c r="A44" s="199"/>
      <c r="B44" s="199"/>
      <c r="C44" s="199"/>
      <c r="D44" s="199"/>
      <c r="E44" s="199"/>
      <c r="F44" s="199"/>
      <c r="G44" s="199"/>
      <c r="H44" s="199"/>
      <c r="I44" s="199"/>
      <c r="J44" s="199"/>
      <c r="K44" s="199"/>
      <c r="L44" s="199"/>
      <c r="M44" s="200"/>
      <c r="N44" s="199"/>
      <c r="O44" s="199"/>
    </row>
    <row r="45" spans="1:21" ht="21.75" customHeight="1">
      <c r="A45" s="199"/>
      <c r="B45" s="199"/>
      <c r="C45" s="199"/>
      <c r="D45" s="199"/>
      <c r="E45" s="199"/>
      <c r="F45" s="199"/>
      <c r="G45" s="199"/>
      <c r="H45" s="199"/>
      <c r="I45" s="199"/>
      <c r="J45" s="199"/>
      <c r="K45" s="199"/>
      <c r="L45" s="199"/>
      <c r="M45" s="200"/>
      <c r="N45" s="199"/>
      <c r="O45" s="199"/>
    </row>
    <row r="46" spans="1:21" ht="21.75" customHeight="1">
      <c r="A46" s="199"/>
      <c r="B46" s="199"/>
      <c r="C46" s="199"/>
      <c r="D46" s="199"/>
      <c r="E46" s="199"/>
      <c r="F46" s="199"/>
      <c r="G46" s="199"/>
      <c r="H46" s="199"/>
      <c r="I46" s="199"/>
      <c r="J46" s="199"/>
      <c r="K46" s="199"/>
      <c r="L46" s="199"/>
      <c r="M46" s="200"/>
      <c r="N46" s="199"/>
      <c r="O46" s="199"/>
    </row>
    <row r="47" spans="1:21" ht="21.75" customHeight="1">
      <c r="A47" s="199"/>
      <c r="B47" s="199"/>
      <c r="C47" s="199"/>
      <c r="D47" s="199"/>
      <c r="E47" s="199"/>
      <c r="F47" s="199"/>
      <c r="G47" s="199"/>
      <c r="H47" s="199"/>
      <c r="I47" s="199"/>
      <c r="J47" s="199"/>
      <c r="K47" s="199"/>
      <c r="L47" s="199"/>
      <c r="M47" s="200"/>
      <c r="N47" s="199"/>
      <c r="O47" s="199"/>
    </row>
    <row r="48" spans="1:21" ht="21.75" customHeight="1">
      <c r="A48" s="199"/>
      <c r="B48" s="199"/>
      <c r="C48" s="199"/>
      <c r="D48" s="199"/>
      <c r="E48" s="199"/>
      <c r="F48" s="199"/>
      <c r="G48" s="199"/>
      <c r="H48" s="199"/>
      <c r="I48" s="199"/>
      <c r="J48" s="199"/>
      <c r="K48" s="199"/>
      <c r="L48" s="199"/>
      <c r="M48" s="200"/>
      <c r="N48" s="199"/>
      <c r="O48" s="199"/>
    </row>
    <row r="49" spans="1:21" ht="21.75" customHeight="1">
      <c r="A49" s="199"/>
      <c r="B49" s="199"/>
      <c r="C49" s="199"/>
      <c r="D49" s="199"/>
      <c r="E49" s="199"/>
      <c r="F49" s="199"/>
      <c r="G49" s="199"/>
      <c r="H49" s="199"/>
      <c r="I49" s="199"/>
      <c r="J49" s="199"/>
      <c r="K49" s="199"/>
      <c r="L49" s="199"/>
      <c r="M49" s="200"/>
      <c r="N49" s="199"/>
      <c r="O49" s="199"/>
    </row>
    <row r="50" spans="1:21" ht="21.75" customHeight="1">
      <c r="A50" s="199"/>
      <c r="B50" s="199"/>
      <c r="C50" s="199"/>
      <c r="D50" s="199"/>
      <c r="E50" s="199"/>
      <c r="F50" s="199"/>
      <c r="G50" s="199"/>
      <c r="H50" s="199"/>
      <c r="I50" s="199"/>
      <c r="J50" s="199"/>
      <c r="K50" s="199"/>
      <c r="L50" s="199"/>
      <c r="M50" s="200"/>
      <c r="N50" s="199"/>
      <c r="O50" s="199"/>
    </row>
    <row r="51" spans="1:21" ht="21.75" customHeight="1">
      <c r="A51" s="199"/>
      <c r="B51" s="199"/>
      <c r="C51" s="199"/>
      <c r="D51" s="199"/>
      <c r="E51" s="199"/>
      <c r="F51" s="199"/>
      <c r="G51" s="199"/>
      <c r="H51" s="199"/>
      <c r="I51" s="199"/>
      <c r="J51" s="199"/>
      <c r="K51" s="199"/>
      <c r="L51" s="199"/>
      <c r="M51" s="200"/>
      <c r="N51" s="199"/>
      <c r="O51" s="199"/>
    </row>
    <row r="52" spans="1:21" ht="21.75" customHeight="1">
      <c r="A52" s="199"/>
      <c r="B52" s="199"/>
      <c r="C52" s="199"/>
      <c r="D52" s="199"/>
      <c r="E52" s="199"/>
      <c r="F52" s="199"/>
      <c r="G52" s="199"/>
      <c r="H52" s="199"/>
      <c r="I52" s="199"/>
      <c r="J52" s="199"/>
      <c r="K52" s="199"/>
      <c r="L52" s="199"/>
      <c r="M52" s="200"/>
      <c r="N52" s="199"/>
      <c r="O52" s="199"/>
    </row>
    <row r="53" spans="1:21" ht="21.75" customHeight="1">
      <c r="A53" s="199"/>
      <c r="B53" s="199"/>
      <c r="C53" s="199"/>
      <c r="D53" s="199"/>
      <c r="E53" s="199"/>
      <c r="F53" s="199"/>
      <c r="G53" s="199"/>
      <c r="H53" s="199"/>
      <c r="I53" s="199"/>
      <c r="J53" s="199"/>
      <c r="K53" s="199"/>
      <c r="L53" s="199"/>
      <c r="M53" s="200"/>
      <c r="N53" s="199"/>
      <c r="O53" s="199"/>
    </row>
    <row r="54" spans="1:21" ht="21.75" customHeight="1">
      <c r="A54" s="199"/>
      <c r="B54" s="199"/>
      <c r="C54" s="199"/>
      <c r="D54" s="199"/>
      <c r="E54" s="199"/>
      <c r="F54" s="199"/>
      <c r="G54" s="199"/>
      <c r="H54" s="199"/>
      <c r="I54" s="199"/>
      <c r="J54" s="199"/>
      <c r="K54" s="199"/>
      <c r="L54" s="199"/>
      <c r="M54" s="200"/>
      <c r="N54" s="199"/>
      <c r="O54" s="199"/>
    </row>
    <row r="55" spans="1:21" ht="21.75" customHeight="1">
      <c r="A55" s="199"/>
      <c r="B55" s="199"/>
      <c r="C55" s="199"/>
      <c r="D55" s="199"/>
      <c r="E55" s="199"/>
      <c r="F55" s="199"/>
      <c r="G55" s="199"/>
      <c r="H55" s="199"/>
      <c r="I55" s="199"/>
      <c r="J55" s="199"/>
      <c r="K55" s="199"/>
      <c r="L55" s="199"/>
      <c r="M55" s="200"/>
      <c r="N55" s="199"/>
      <c r="O55" s="199"/>
    </row>
    <row r="56" spans="1:21" ht="21.75" customHeight="1">
      <c r="A56" s="199"/>
      <c r="B56" s="199"/>
      <c r="C56" s="199"/>
      <c r="D56" s="199"/>
      <c r="E56" s="199"/>
      <c r="F56" s="199"/>
      <c r="G56" s="199"/>
      <c r="H56" s="199"/>
      <c r="I56" s="199"/>
      <c r="J56" s="199"/>
      <c r="K56" s="199"/>
      <c r="L56" s="199"/>
      <c r="M56" s="200"/>
      <c r="N56" s="199"/>
      <c r="O56" s="199"/>
    </row>
    <row r="57" spans="1:21" ht="21.75" customHeight="1">
      <c r="A57" s="199"/>
      <c r="B57" s="199"/>
      <c r="C57" s="199"/>
      <c r="D57" s="199"/>
      <c r="E57" s="199"/>
      <c r="F57" s="199"/>
      <c r="G57" s="199"/>
      <c r="H57" s="199"/>
      <c r="I57" s="199"/>
      <c r="J57" s="199"/>
      <c r="K57" s="199"/>
      <c r="L57" s="199"/>
      <c r="M57" s="200"/>
      <c r="N57" s="199"/>
      <c r="O57" s="199"/>
    </row>
    <row r="58" spans="1:21" ht="21.75" customHeight="1">
      <c r="A58" s="199"/>
      <c r="B58" s="199"/>
      <c r="C58" s="199"/>
      <c r="D58" s="199"/>
      <c r="E58" s="199"/>
      <c r="F58" s="199"/>
      <c r="G58" s="199"/>
      <c r="H58" s="199"/>
      <c r="I58" s="199"/>
      <c r="J58" s="199"/>
      <c r="K58" s="199"/>
      <c r="L58" s="199"/>
      <c r="M58" s="200"/>
      <c r="N58" s="199"/>
      <c r="O58" s="199"/>
    </row>
    <row r="59" spans="1:21">
      <c r="A59" s="507" t="s">
        <v>92</v>
      </c>
      <c r="B59" s="507" t="s">
        <v>140</v>
      </c>
      <c r="C59" s="507" t="s">
        <v>40</v>
      </c>
      <c r="D59" s="743" t="s">
        <v>37</v>
      </c>
      <c r="E59" s="507" t="s">
        <v>38</v>
      </c>
      <c r="F59" s="507" t="s">
        <v>7</v>
      </c>
      <c r="G59" s="507" t="s">
        <v>81</v>
      </c>
      <c r="H59" s="742" t="s">
        <v>8</v>
      </c>
      <c r="I59" s="507" t="s">
        <v>141</v>
      </c>
      <c r="J59" s="654" t="s">
        <v>142</v>
      </c>
      <c r="K59" s="655"/>
      <c r="L59" s="656"/>
      <c r="M59" s="654" t="s">
        <v>143</v>
      </c>
      <c r="N59" s="655"/>
      <c r="O59" s="656"/>
    </row>
    <row r="60" spans="1:21" ht="22.5" customHeight="1">
      <c r="A60" s="508"/>
      <c r="B60" s="508"/>
      <c r="C60" s="508"/>
      <c r="D60" s="666"/>
      <c r="E60" s="508"/>
      <c r="F60" s="508"/>
      <c r="G60" s="508"/>
      <c r="H60" s="654"/>
      <c r="I60" s="508"/>
      <c r="J60" s="208" t="s">
        <v>144</v>
      </c>
      <c r="K60" s="208" t="s">
        <v>154</v>
      </c>
      <c r="L60" s="208" t="s">
        <v>145</v>
      </c>
      <c r="M60" s="209" t="s">
        <v>99</v>
      </c>
      <c r="N60" s="208" t="s">
        <v>21</v>
      </c>
      <c r="O60" s="208" t="s">
        <v>16</v>
      </c>
    </row>
    <row r="61" spans="1:21" s="219" customFormat="1" ht="23.4" customHeight="1">
      <c r="A61" s="214">
        <v>2</v>
      </c>
      <c r="B61" s="214">
        <v>3</v>
      </c>
      <c r="C61" s="214">
        <v>1</v>
      </c>
      <c r="D61" s="214">
        <v>7</v>
      </c>
      <c r="E61" s="214">
        <v>1</v>
      </c>
      <c r="F61" s="214">
        <v>201</v>
      </c>
      <c r="G61" s="214"/>
      <c r="H61" s="214" t="s">
        <v>229</v>
      </c>
      <c r="I61" s="214" t="s">
        <v>417</v>
      </c>
      <c r="J61" s="215">
        <v>40000</v>
      </c>
      <c r="K61" s="215">
        <v>40018</v>
      </c>
      <c r="L61" s="215">
        <v>40018</v>
      </c>
      <c r="M61" s="216">
        <v>172857973</v>
      </c>
      <c r="N61" s="217">
        <v>204671970.99000001</v>
      </c>
      <c r="O61" s="217">
        <v>189150501.56999999</v>
      </c>
      <c r="P61" s="218"/>
      <c r="Q61" s="218"/>
      <c r="R61" s="218"/>
      <c r="S61" s="218"/>
      <c r="T61" s="218"/>
      <c r="U61" s="218"/>
    </row>
    <row r="62" spans="1:21" ht="21.9" customHeight="1">
      <c r="A62" s="657"/>
      <c r="B62" s="658"/>
      <c r="C62" s="658"/>
      <c r="D62" s="658"/>
      <c r="E62" s="658"/>
      <c r="F62" s="658"/>
      <c r="G62" s="658"/>
      <c r="H62" s="658"/>
      <c r="I62" s="658"/>
      <c r="J62" s="658"/>
      <c r="K62" s="658"/>
      <c r="L62" s="658"/>
      <c r="M62" s="658"/>
      <c r="N62" s="658"/>
      <c r="O62" s="659"/>
    </row>
    <row r="63" spans="1:21" ht="55.5" customHeight="1">
      <c r="A63" s="644" t="s">
        <v>418</v>
      </c>
      <c r="B63" s="645"/>
      <c r="C63" s="645"/>
      <c r="D63" s="645"/>
      <c r="E63" s="645"/>
      <c r="F63" s="645"/>
      <c r="G63" s="645"/>
      <c r="H63" s="645"/>
      <c r="I63" s="645"/>
      <c r="J63" s="645"/>
      <c r="K63" s="645"/>
      <c r="L63" s="645"/>
      <c r="M63" s="645"/>
      <c r="N63" s="645"/>
      <c r="O63" s="646"/>
    </row>
    <row r="64" spans="1:21" ht="15.6" customHeight="1">
      <c r="A64" s="198"/>
      <c r="B64" s="199"/>
      <c r="C64" s="199"/>
      <c r="D64" s="199"/>
      <c r="E64" s="199"/>
      <c r="F64" s="199"/>
      <c r="G64" s="199"/>
      <c r="H64" s="199"/>
      <c r="I64" s="199"/>
      <c r="J64" s="199"/>
      <c r="K64" s="199"/>
      <c r="L64" s="199"/>
      <c r="M64" s="200"/>
      <c r="N64" s="199"/>
      <c r="O64" s="201"/>
    </row>
    <row r="65" spans="1:21" ht="21.9" customHeight="1">
      <c r="A65" s="644" t="s">
        <v>419</v>
      </c>
      <c r="B65" s="645"/>
      <c r="C65" s="645"/>
      <c r="D65" s="645"/>
      <c r="E65" s="645"/>
      <c r="F65" s="645"/>
      <c r="G65" s="645"/>
      <c r="H65" s="645"/>
      <c r="I65" s="645"/>
      <c r="J65" s="645"/>
      <c r="K65" s="645"/>
      <c r="L65" s="645"/>
      <c r="M65" s="645"/>
      <c r="N65" s="645"/>
      <c r="O65" s="646"/>
    </row>
    <row r="66" spans="1:21" ht="111" customHeight="1">
      <c r="A66" s="641" t="s">
        <v>420</v>
      </c>
      <c r="B66" s="763"/>
      <c r="C66" s="763"/>
      <c r="D66" s="763"/>
      <c r="E66" s="763"/>
      <c r="F66" s="763"/>
      <c r="G66" s="763"/>
      <c r="H66" s="763"/>
      <c r="I66" s="763"/>
      <c r="J66" s="763"/>
      <c r="K66" s="763"/>
      <c r="L66" s="763"/>
      <c r="M66" s="763"/>
      <c r="N66" s="763"/>
      <c r="O66" s="764"/>
    </row>
    <row r="67" spans="1:21" ht="26.25" customHeight="1">
      <c r="A67" s="638"/>
      <c r="B67" s="639"/>
      <c r="C67" s="639"/>
      <c r="D67" s="639"/>
      <c r="E67" s="639"/>
      <c r="F67" s="639"/>
      <c r="G67" s="639"/>
      <c r="H67" s="639"/>
      <c r="I67" s="639"/>
      <c r="J67" s="639"/>
      <c r="K67" s="639"/>
      <c r="L67" s="639"/>
      <c r="M67" s="639"/>
      <c r="N67" s="639"/>
      <c r="O67" s="640"/>
    </row>
    <row r="68" spans="1:21" ht="21.9" customHeight="1">
      <c r="A68" s="649" t="s">
        <v>413</v>
      </c>
      <c r="B68" s="650"/>
      <c r="C68" s="650"/>
      <c r="D68" s="650"/>
      <c r="E68" s="650"/>
      <c r="F68" s="650"/>
      <c r="G68" s="650"/>
      <c r="H68" s="650"/>
      <c r="I68" s="650"/>
      <c r="J68" s="650"/>
      <c r="K68" s="650"/>
      <c r="L68" s="650"/>
      <c r="M68" s="650"/>
      <c r="N68" s="650"/>
      <c r="O68" s="651"/>
    </row>
    <row r="69" spans="1:21" ht="32.4" customHeight="1">
      <c r="A69" s="641" t="s">
        <v>421</v>
      </c>
      <c r="B69" s="763"/>
      <c r="C69" s="763"/>
      <c r="D69" s="763"/>
      <c r="E69" s="763"/>
      <c r="F69" s="763"/>
      <c r="G69" s="763"/>
      <c r="H69" s="763"/>
      <c r="I69" s="763"/>
      <c r="J69" s="763"/>
      <c r="K69" s="763"/>
      <c r="L69" s="763"/>
      <c r="M69" s="763" t="str">
        <f>UPPER(A69)</f>
        <v>LAS EROGACIONES REALIZADAS, CORRESPONDEN A LOS PROYECTOS FINANCIADOS CON RECURSOS DEL PROGRAMA NACIONAL DE PREVENCIÓN DEL DELITO, LOS CUALES CONSISTIERON EN LA ADQUISICIÓN DE MOBILIARIO, EQUIPO INFORMÁTICO Y UN VIDEO PROYECTOR PARA LA CASA DE LA CULTURA ENRIQUE RAMÍREZ Y RAMÍREZ, Y PLAZA MORELOS, Y CONSTRUCCIÓN DE UN AULA PARA USO DEL CENTRO INTEGRAL DE PREVENCIÓN SOCIAL.</v>
      </c>
      <c r="N69" s="763"/>
      <c r="O69" s="764"/>
    </row>
    <row r="70" spans="1:21" ht="19.95" customHeight="1">
      <c r="A70" s="220"/>
      <c r="B70" s="221"/>
      <c r="C70" s="221"/>
      <c r="D70" s="221"/>
      <c r="E70" s="221"/>
      <c r="F70" s="221"/>
      <c r="G70" s="221"/>
      <c r="H70" s="221"/>
      <c r="I70" s="221"/>
      <c r="J70" s="221"/>
      <c r="K70" s="221"/>
      <c r="L70" s="221"/>
      <c r="M70" s="222"/>
      <c r="N70" s="221"/>
      <c r="O70" s="223"/>
    </row>
    <row r="71" spans="1:21" ht="32.4" customHeight="1">
      <c r="A71" s="224"/>
      <c r="B71" s="225"/>
      <c r="C71" s="225"/>
      <c r="D71" s="225"/>
      <c r="E71" s="225"/>
      <c r="F71" s="225"/>
      <c r="G71" s="225"/>
      <c r="H71" s="225"/>
      <c r="I71" s="225"/>
      <c r="J71" s="225"/>
      <c r="K71" s="225"/>
      <c r="L71" s="225"/>
      <c r="M71" s="226"/>
      <c r="N71" s="225"/>
      <c r="O71" s="225"/>
    </row>
    <row r="72" spans="1:21" ht="32.4" customHeight="1">
      <c r="A72" s="227"/>
      <c r="B72" s="228"/>
      <c r="C72" s="228"/>
      <c r="D72" s="228"/>
      <c r="E72" s="228"/>
      <c r="F72" s="228"/>
      <c r="G72" s="228"/>
      <c r="H72" s="228"/>
      <c r="I72" s="228"/>
      <c r="J72" s="228"/>
      <c r="K72" s="228"/>
      <c r="L72" s="228"/>
      <c r="M72" s="229"/>
      <c r="N72" s="228"/>
      <c r="O72" s="228"/>
    </row>
    <row r="73" spans="1:21" ht="32.4" customHeight="1">
      <c r="A73" s="227"/>
      <c r="B73" s="228"/>
      <c r="C73" s="228"/>
      <c r="D73" s="228"/>
      <c r="E73" s="228"/>
      <c r="F73" s="228"/>
      <c r="G73" s="228"/>
      <c r="H73" s="228"/>
      <c r="I73" s="228"/>
      <c r="J73" s="228"/>
      <c r="K73" s="228"/>
      <c r="L73" s="228"/>
      <c r="M73" s="229"/>
      <c r="N73" s="228"/>
      <c r="O73" s="228"/>
    </row>
    <row r="74" spans="1:21" ht="32.4" customHeight="1">
      <c r="A74" s="227"/>
      <c r="B74" s="228"/>
      <c r="C74" s="228"/>
      <c r="D74" s="228"/>
      <c r="E74" s="228"/>
      <c r="F74" s="228"/>
      <c r="G74" s="228"/>
      <c r="H74" s="228"/>
      <c r="I74" s="228"/>
      <c r="J74" s="228"/>
      <c r="K74" s="228"/>
      <c r="L74" s="228"/>
      <c r="M74" s="229"/>
      <c r="N74" s="228"/>
      <c r="O74" s="228"/>
    </row>
    <row r="75" spans="1:21" ht="32.4" customHeight="1">
      <c r="A75" s="227"/>
      <c r="B75" s="228"/>
      <c r="C75" s="228"/>
      <c r="D75" s="228"/>
      <c r="E75" s="228"/>
      <c r="F75" s="228"/>
      <c r="G75" s="228"/>
      <c r="H75" s="228"/>
      <c r="I75" s="228"/>
      <c r="J75" s="228"/>
      <c r="K75" s="228"/>
      <c r="L75" s="228"/>
      <c r="M75" s="229"/>
      <c r="N75" s="228"/>
      <c r="O75" s="228"/>
    </row>
    <row r="76" spans="1:21" ht="32.4" customHeight="1">
      <c r="A76" s="227"/>
      <c r="B76" s="228"/>
      <c r="C76" s="228"/>
      <c r="D76" s="228"/>
      <c r="E76" s="228"/>
      <c r="F76" s="228"/>
      <c r="G76" s="228"/>
      <c r="H76" s="228"/>
      <c r="I76" s="228"/>
      <c r="J76" s="228"/>
      <c r="K76" s="228"/>
      <c r="L76" s="228"/>
      <c r="M76" s="229"/>
      <c r="N76" s="228"/>
      <c r="O76" s="228"/>
    </row>
    <row r="77" spans="1:21" ht="32.4" customHeight="1">
      <c r="A77" s="227"/>
      <c r="B77" s="228"/>
      <c r="C77" s="228"/>
      <c r="D77" s="228"/>
      <c r="E77" s="228"/>
      <c r="F77" s="228"/>
      <c r="G77" s="228"/>
      <c r="H77" s="228"/>
      <c r="I77" s="228"/>
      <c r="J77" s="228"/>
      <c r="K77" s="228"/>
      <c r="L77" s="228"/>
      <c r="M77" s="229"/>
      <c r="N77" s="228"/>
      <c r="O77" s="228"/>
    </row>
    <row r="78" spans="1:21" ht="32.4" customHeight="1">
      <c r="A78" s="227"/>
      <c r="B78" s="228"/>
      <c r="C78" s="228"/>
      <c r="D78" s="228"/>
      <c r="E78" s="228"/>
      <c r="F78" s="228"/>
      <c r="G78" s="228"/>
      <c r="H78" s="228"/>
      <c r="I78" s="228"/>
      <c r="J78" s="228"/>
      <c r="K78" s="228"/>
      <c r="L78" s="228"/>
      <c r="M78" s="229"/>
      <c r="N78" s="228"/>
      <c r="O78" s="228"/>
    </row>
    <row r="79" spans="1:21" s="231" customFormat="1" ht="15" customHeight="1">
      <c r="A79" s="507" t="s">
        <v>92</v>
      </c>
      <c r="B79" s="507" t="s">
        <v>140</v>
      </c>
      <c r="C79" s="507" t="s">
        <v>40</v>
      </c>
      <c r="D79" s="743" t="s">
        <v>37</v>
      </c>
      <c r="E79" s="507" t="s">
        <v>38</v>
      </c>
      <c r="F79" s="507" t="s">
        <v>7</v>
      </c>
      <c r="G79" s="507" t="s">
        <v>81</v>
      </c>
      <c r="H79" s="742" t="s">
        <v>8</v>
      </c>
      <c r="I79" s="507" t="s">
        <v>141</v>
      </c>
      <c r="J79" s="654" t="s">
        <v>142</v>
      </c>
      <c r="K79" s="655"/>
      <c r="L79" s="656"/>
      <c r="M79" s="654" t="s">
        <v>143</v>
      </c>
      <c r="N79" s="655"/>
      <c r="O79" s="656"/>
      <c r="P79" s="230"/>
      <c r="Q79" s="230"/>
      <c r="R79" s="230"/>
      <c r="S79" s="230"/>
      <c r="T79" s="230"/>
      <c r="U79" s="230"/>
    </row>
    <row r="80" spans="1:21">
      <c r="A80" s="508"/>
      <c r="B80" s="508"/>
      <c r="C80" s="508"/>
      <c r="D80" s="666"/>
      <c r="E80" s="508"/>
      <c r="F80" s="508"/>
      <c r="G80" s="508"/>
      <c r="H80" s="654"/>
      <c r="I80" s="508"/>
      <c r="J80" s="208" t="s">
        <v>144</v>
      </c>
      <c r="K80" s="208" t="s">
        <v>154</v>
      </c>
      <c r="L80" s="208" t="s">
        <v>145</v>
      </c>
      <c r="M80" s="209" t="s">
        <v>99</v>
      </c>
      <c r="N80" s="208" t="s">
        <v>21</v>
      </c>
      <c r="O80" s="208" t="s">
        <v>16</v>
      </c>
    </row>
    <row r="81" spans="1:21" s="233" customFormat="1" ht="30" customHeight="1">
      <c r="A81" s="214">
        <v>2</v>
      </c>
      <c r="B81" s="214">
        <v>6</v>
      </c>
      <c r="C81" s="214">
        <v>1</v>
      </c>
      <c r="D81" s="214">
        <v>7</v>
      </c>
      <c r="E81" s="214">
        <v>2</v>
      </c>
      <c r="F81" s="214">
        <v>204</v>
      </c>
      <c r="G81" s="214"/>
      <c r="H81" s="192" t="s">
        <v>422</v>
      </c>
      <c r="I81" s="214" t="s">
        <v>423</v>
      </c>
      <c r="J81" s="215">
        <v>6500</v>
      </c>
      <c r="K81" s="215">
        <v>6500</v>
      </c>
      <c r="L81" s="215">
        <v>6500</v>
      </c>
      <c r="M81" s="232">
        <v>50856510</v>
      </c>
      <c r="N81" s="217">
        <v>49821926.250000007</v>
      </c>
      <c r="O81" s="217">
        <v>46985800.18</v>
      </c>
      <c r="P81" s="186"/>
      <c r="Q81" s="186"/>
      <c r="R81" s="186"/>
      <c r="S81" s="186"/>
      <c r="T81" s="186"/>
      <c r="U81" s="186"/>
    </row>
    <row r="82" spans="1:21" s="234" customFormat="1" ht="26.4" customHeight="1">
      <c r="A82" s="657"/>
      <c r="B82" s="658"/>
      <c r="C82" s="658"/>
      <c r="D82" s="658"/>
      <c r="E82" s="658"/>
      <c r="F82" s="658"/>
      <c r="G82" s="658"/>
      <c r="H82" s="658"/>
      <c r="I82" s="658"/>
      <c r="J82" s="658"/>
      <c r="K82" s="658"/>
      <c r="L82" s="658"/>
      <c r="M82" s="658"/>
      <c r="N82" s="658"/>
      <c r="O82" s="659"/>
      <c r="P82" s="218"/>
      <c r="Q82" s="218"/>
      <c r="R82" s="218"/>
      <c r="S82" s="218"/>
      <c r="T82" s="218"/>
      <c r="U82" s="218"/>
    </row>
    <row r="83" spans="1:21" ht="45" customHeight="1">
      <c r="A83" s="644" t="s">
        <v>424</v>
      </c>
      <c r="B83" s="645"/>
      <c r="C83" s="645"/>
      <c r="D83" s="645"/>
      <c r="E83" s="645"/>
      <c r="F83" s="645"/>
      <c r="G83" s="645"/>
      <c r="H83" s="645"/>
      <c r="I83" s="645"/>
      <c r="J83" s="645"/>
      <c r="K83" s="645"/>
      <c r="L83" s="645"/>
      <c r="M83" s="645"/>
      <c r="N83" s="645"/>
      <c r="O83" s="646"/>
    </row>
    <row r="84" spans="1:21" ht="21.9" customHeight="1">
      <c r="A84" s="198"/>
      <c r="B84" s="199"/>
      <c r="C84" s="199"/>
      <c r="D84" s="199"/>
      <c r="E84" s="199"/>
      <c r="F84" s="199"/>
      <c r="G84" s="199"/>
      <c r="H84" s="199"/>
      <c r="I84" s="199"/>
      <c r="J84" s="199"/>
      <c r="K84" s="199"/>
      <c r="L84" s="199"/>
      <c r="M84" s="200"/>
      <c r="N84" s="199"/>
      <c r="O84" s="201"/>
    </row>
    <row r="85" spans="1:21" ht="21.9" customHeight="1">
      <c r="A85" s="644" t="s">
        <v>419</v>
      </c>
      <c r="B85" s="645"/>
      <c r="C85" s="645"/>
      <c r="D85" s="645"/>
      <c r="E85" s="645"/>
      <c r="F85" s="645"/>
      <c r="G85" s="645"/>
      <c r="H85" s="645"/>
      <c r="I85" s="645"/>
      <c r="J85" s="645"/>
      <c r="K85" s="645"/>
      <c r="L85" s="645"/>
      <c r="M85" s="645"/>
      <c r="N85" s="645"/>
      <c r="O85" s="646"/>
    </row>
    <row r="86" spans="1:21" ht="69" customHeight="1">
      <c r="A86" s="641" t="s">
        <v>425</v>
      </c>
      <c r="B86" s="763"/>
      <c r="C86" s="763"/>
      <c r="D86" s="763"/>
      <c r="E86" s="763"/>
      <c r="F86" s="763"/>
      <c r="G86" s="763"/>
      <c r="H86" s="763"/>
      <c r="I86" s="763"/>
      <c r="J86" s="763"/>
      <c r="K86" s="763"/>
      <c r="L86" s="763"/>
      <c r="M86" s="763"/>
      <c r="N86" s="763"/>
      <c r="O86" s="764"/>
    </row>
    <row r="87" spans="1:21" ht="21.9" customHeight="1">
      <c r="A87" s="198"/>
      <c r="B87" s="647"/>
      <c r="C87" s="647"/>
      <c r="D87" s="647"/>
      <c r="E87" s="647"/>
      <c r="F87" s="647"/>
      <c r="G87" s="647"/>
      <c r="H87" s="648"/>
      <c r="I87" s="648"/>
      <c r="J87" s="648"/>
      <c r="K87" s="648"/>
      <c r="L87" s="648"/>
      <c r="M87" s="648"/>
      <c r="N87" s="199"/>
      <c r="O87" s="201"/>
    </row>
    <row r="88" spans="1:21" ht="21.9" customHeight="1">
      <c r="A88" s="649" t="s">
        <v>413</v>
      </c>
      <c r="B88" s="650"/>
      <c r="C88" s="650"/>
      <c r="D88" s="650"/>
      <c r="E88" s="650"/>
      <c r="F88" s="650"/>
      <c r="G88" s="650"/>
      <c r="H88" s="650"/>
      <c r="I88" s="650"/>
      <c r="J88" s="650"/>
      <c r="K88" s="650"/>
      <c r="L88" s="650"/>
      <c r="M88" s="650"/>
      <c r="N88" s="650"/>
      <c r="O88" s="651"/>
    </row>
    <row r="89" spans="1:21" ht="14.25" customHeight="1">
      <c r="A89" s="638" t="s">
        <v>414</v>
      </c>
      <c r="B89" s="639"/>
      <c r="C89" s="639"/>
      <c r="D89" s="639"/>
      <c r="E89" s="639"/>
      <c r="F89" s="639"/>
      <c r="G89" s="639"/>
      <c r="H89" s="639"/>
      <c r="I89" s="639"/>
      <c r="J89" s="639"/>
      <c r="K89" s="639"/>
      <c r="L89" s="639"/>
      <c r="M89" s="639"/>
      <c r="N89" s="639"/>
      <c r="O89" s="640"/>
    </row>
    <row r="90" spans="1:21" ht="14.25" customHeight="1">
      <c r="A90" s="210"/>
      <c r="B90" s="206"/>
      <c r="C90" s="206"/>
      <c r="D90" s="206"/>
      <c r="E90" s="206"/>
      <c r="F90" s="206"/>
      <c r="G90" s="206"/>
      <c r="H90" s="206"/>
      <c r="I90" s="206"/>
      <c r="J90" s="206"/>
      <c r="K90" s="206"/>
      <c r="L90" s="206"/>
      <c r="M90" s="207"/>
      <c r="N90" s="206"/>
      <c r="O90" s="211"/>
    </row>
    <row r="91" spans="1:21" ht="21.75" customHeight="1">
      <c r="A91" s="235"/>
      <c r="B91" s="236"/>
      <c r="C91" s="236"/>
      <c r="D91" s="236"/>
      <c r="E91" s="236"/>
      <c r="F91" s="236"/>
      <c r="G91" s="236"/>
      <c r="H91" s="236"/>
      <c r="I91" s="236"/>
      <c r="J91" s="236"/>
      <c r="K91" s="236"/>
      <c r="L91" s="236"/>
      <c r="M91" s="237"/>
      <c r="N91" s="236"/>
      <c r="O91" s="238"/>
    </row>
    <row r="92" spans="1:21" ht="21.75" customHeight="1">
      <c r="A92" s="239"/>
      <c r="B92" s="239"/>
      <c r="C92" s="239"/>
      <c r="D92" s="239"/>
      <c r="E92" s="239"/>
      <c r="F92" s="239"/>
      <c r="G92" s="239"/>
      <c r="H92" s="239"/>
      <c r="I92" s="239"/>
      <c r="J92" s="239"/>
      <c r="K92" s="239"/>
      <c r="L92" s="239"/>
      <c r="M92" s="240"/>
      <c r="N92" s="239"/>
      <c r="O92" s="239"/>
    </row>
    <row r="93" spans="1:21" ht="21.75" customHeight="1">
      <c r="A93" s="206"/>
      <c r="B93" s="206"/>
      <c r="C93" s="206"/>
      <c r="D93" s="206"/>
      <c r="E93" s="206"/>
      <c r="F93" s="206"/>
      <c r="G93" s="206"/>
      <c r="H93" s="206"/>
      <c r="I93" s="206"/>
      <c r="J93" s="206"/>
      <c r="K93" s="206"/>
      <c r="L93" s="206"/>
      <c r="M93" s="207"/>
      <c r="N93" s="206"/>
      <c r="O93" s="206"/>
    </row>
    <row r="94" spans="1:21" ht="21.75" customHeight="1">
      <c r="A94" s="206"/>
      <c r="B94" s="206"/>
      <c r="C94" s="206"/>
      <c r="D94" s="206"/>
      <c r="E94" s="206"/>
      <c r="F94" s="206"/>
      <c r="G94" s="206"/>
      <c r="H94" s="206"/>
      <c r="I94" s="206"/>
      <c r="J94" s="206"/>
      <c r="K94" s="206"/>
      <c r="L94" s="206"/>
      <c r="M94" s="207"/>
      <c r="N94" s="206"/>
      <c r="O94" s="206"/>
    </row>
    <row r="95" spans="1:21" ht="21.75" customHeight="1">
      <c r="A95" s="206"/>
      <c r="B95" s="206"/>
      <c r="C95" s="206"/>
      <c r="D95" s="206"/>
      <c r="E95" s="206"/>
      <c r="F95" s="206"/>
      <c r="G95" s="206"/>
      <c r="H95" s="206"/>
      <c r="I95" s="206"/>
      <c r="J95" s="206"/>
      <c r="K95" s="206"/>
      <c r="L95" s="206"/>
      <c r="M95" s="207"/>
      <c r="N95" s="206"/>
      <c r="O95" s="206"/>
    </row>
    <row r="96" spans="1:21" ht="21.75" customHeight="1">
      <c r="A96" s="206"/>
      <c r="B96" s="206"/>
      <c r="C96" s="206"/>
      <c r="D96" s="206"/>
      <c r="E96" s="206"/>
      <c r="F96" s="206"/>
      <c r="G96" s="206"/>
      <c r="H96" s="206"/>
      <c r="I96" s="206"/>
      <c r="J96" s="206"/>
      <c r="K96" s="206"/>
      <c r="L96" s="206"/>
      <c r="M96" s="207"/>
      <c r="N96" s="206"/>
      <c r="O96" s="206"/>
    </row>
    <row r="97" spans="1:21" ht="21.75" customHeight="1">
      <c r="A97" s="206"/>
      <c r="B97" s="206"/>
      <c r="C97" s="206"/>
      <c r="D97" s="206"/>
      <c r="E97" s="206"/>
      <c r="F97" s="206"/>
      <c r="G97" s="206"/>
      <c r="H97" s="206"/>
      <c r="I97" s="206"/>
      <c r="J97" s="206"/>
      <c r="K97" s="206"/>
      <c r="L97" s="206"/>
      <c r="M97" s="207"/>
      <c r="N97" s="206"/>
      <c r="O97" s="206"/>
    </row>
    <row r="98" spans="1:21" ht="21.75" customHeight="1">
      <c r="A98" s="206"/>
      <c r="B98" s="206"/>
      <c r="C98" s="206"/>
      <c r="D98" s="206"/>
      <c r="E98" s="206"/>
      <c r="F98" s="206"/>
      <c r="G98" s="206"/>
      <c r="H98" s="206"/>
      <c r="I98" s="206"/>
      <c r="J98" s="206"/>
      <c r="K98" s="206"/>
      <c r="L98" s="206"/>
      <c r="M98" s="207"/>
      <c r="N98" s="206"/>
      <c r="O98" s="206"/>
    </row>
    <row r="99" spans="1:21" ht="21.75" customHeight="1">
      <c r="A99" s="206"/>
      <c r="B99" s="206"/>
      <c r="C99" s="206"/>
      <c r="D99" s="206"/>
      <c r="E99" s="206"/>
      <c r="F99" s="206"/>
      <c r="G99" s="206"/>
      <c r="H99" s="206"/>
      <c r="I99" s="206"/>
      <c r="J99" s="206"/>
      <c r="K99" s="206"/>
      <c r="L99" s="206"/>
      <c r="M99" s="207"/>
      <c r="N99" s="206"/>
      <c r="O99" s="206"/>
    </row>
    <row r="100" spans="1:21" ht="21.75" customHeight="1">
      <c r="A100" s="206"/>
      <c r="B100" s="206"/>
      <c r="C100" s="206"/>
      <c r="D100" s="206"/>
      <c r="E100" s="206"/>
      <c r="F100" s="206"/>
      <c r="G100" s="206"/>
      <c r="H100" s="206"/>
      <c r="I100" s="206"/>
      <c r="J100" s="206"/>
      <c r="K100" s="206"/>
      <c r="L100" s="206"/>
      <c r="M100" s="207"/>
      <c r="N100" s="206"/>
      <c r="O100" s="206"/>
    </row>
    <row r="101" spans="1:21" ht="21.75" customHeight="1">
      <c r="A101" s="206"/>
      <c r="B101" s="206"/>
      <c r="C101" s="206"/>
      <c r="D101" s="206"/>
      <c r="E101" s="206"/>
      <c r="F101" s="206"/>
      <c r="G101" s="206"/>
      <c r="H101" s="206"/>
      <c r="I101" s="206"/>
      <c r="J101" s="206"/>
      <c r="K101" s="206"/>
      <c r="L101" s="206"/>
      <c r="M101" s="207"/>
      <c r="N101" s="206"/>
      <c r="O101" s="206"/>
    </row>
    <row r="102" spans="1:21" ht="21.75" customHeight="1">
      <c r="A102" s="206"/>
      <c r="B102" s="206"/>
      <c r="C102" s="206"/>
      <c r="D102" s="206"/>
      <c r="E102" s="206"/>
      <c r="F102" s="206"/>
      <c r="G102" s="206"/>
      <c r="H102" s="206"/>
      <c r="I102" s="206"/>
      <c r="J102" s="206"/>
      <c r="K102" s="206"/>
      <c r="L102" s="206"/>
      <c r="M102" s="207"/>
      <c r="N102" s="206"/>
      <c r="O102" s="206"/>
    </row>
    <row r="103" spans="1:21" ht="21.75" customHeight="1">
      <c r="A103" s="206"/>
      <c r="B103" s="206"/>
      <c r="C103" s="206"/>
      <c r="D103" s="206"/>
      <c r="E103" s="206"/>
      <c r="F103" s="206"/>
      <c r="G103" s="206"/>
      <c r="H103" s="206"/>
      <c r="I103" s="206"/>
      <c r="J103" s="206"/>
      <c r="K103" s="206"/>
      <c r="L103" s="206"/>
      <c r="M103" s="207"/>
      <c r="N103" s="206"/>
      <c r="O103" s="206"/>
    </row>
    <row r="104" spans="1:21" ht="22.5" customHeight="1">
      <c r="A104" s="206"/>
      <c r="B104" s="206"/>
      <c r="C104" s="206"/>
      <c r="D104" s="206"/>
      <c r="E104" s="206"/>
      <c r="F104" s="206"/>
      <c r="G104" s="206"/>
      <c r="H104" s="206"/>
      <c r="I104" s="206"/>
      <c r="J104" s="206"/>
      <c r="K104" s="206"/>
      <c r="L104" s="206"/>
      <c r="M104" s="207"/>
      <c r="N104" s="206"/>
      <c r="O104" s="206"/>
    </row>
    <row r="105" spans="1:21" ht="22.5" customHeight="1">
      <c r="A105" s="206"/>
      <c r="B105" s="206"/>
      <c r="C105" s="206"/>
      <c r="D105" s="206"/>
      <c r="E105" s="206"/>
      <c r="F105" s="206"/>
      <c r="G105" s="206"/>
      <c r="H105" s="206"/>
      <c r="I105" s="206"/>
      <c r="J105" s="206"/>
      <c r="K105" s="206"/>
      <c r="L105" s="206"/>
      <c r="M105" s="207"/>
      <c r="N105" s="206"/>
      <c r="O105" s="206"/>
    </row>
    <row r="106" spans="1:21" ht="14.25" customHeight="1">
      <c r="A106" s="206"/>
      <c r="B106" s="206"/>
      <c r="C106" s="206"/>
      <c r="D106" s="206"/>
      <c r="E106" s="206"/>
      <c r="F106" s="206"/>
      <c r="G106" s="206"/>
      <c r="H106" s="206"/>
      <c r="I106" s="206"/>
      <c r="J106" s="206"/>
      <c r="K106" s="206"/>
      <c r="L106" s="206"/>
      <c r="M106" s="207"/>
      <c r="N106" s="206"/>
      <c r="O106" s="206"/>
    </row>
    <row r="107" spans="1:21" s="231" customFormat="1" ht="16.95" customHeight="1">
      <c r="A107" s="507" t="s">
        <v>92</v>
      </c>
      <c r="B107" s="507" t="s">
        <v>140</v>
      </c>
      <c r="C107" s="507" t="s">
        <v>40</v>
      </c>
      <c r="D107" s="743" t="s">
        <v>37</v>
      </c>
      <c r="E107" s="507" t="s">
        <v>38</v>
      </c>
      <c r="F107" s="507" t="s">
        <v>7</v>
      </c>
      <c r="G107" s="507" t="s">
        <v>81</v>
      </c>
      <c r="H107" s="742" t="s">
        <v>8</v>
      </c>
      <c r="I107" s="507" t="s">
        <v>141</v>
      </c>
      <c r="J107" s="654" t="s">
        <v>142</v>
      </c>
      <c r="K107" s="655"/>
      <c r="L107" s="656"/>
      <c r="M107" s="654" t="s">
        <v>143</v>
      </c>
      <c r="N107" s="655"/>
      <c r="O107" s="656"/>
      <c r="P107" s="230"/>
      <c r="Q107" s="230"/>
      <c r="R107" s="230"/>
      <c r="S107" s="230"/>
      <c r="T107" s="230"/>
      <c r="U107" s="230"/>
    </row>
    <row r="108" spans="1:21">
      <c r="A108" s="508"/>
      <c r="B108" s="508"/>
      <c r="C108" s="508"/>
      <c r="D108" s="666"/>
      <c r="E108" s="508"/>
      <c r="F108" s="508"/>
      <c r="G108" s="508"/>
      <c r="H108" s="654"/>
      <c r="I108" s="508"/>
      <c r="J108" s="208" t="s">
        <v>144</v>
      </c>
      <c r="K108" s="208" t="s">
        <v>154</v>
      </c>
      <c r="L108" s="208" t="s">
        <v>145</v>
      </c>
      <c r="M108" s="209" t="s">
        <v>99</v>
      </c>
      <c r="N108" s="208" t="s">
        <v>21</v>
      </c>
      <c r="O108" s="208" t="s">
        <v>16</v>
      </c>
    </row>
    <row r="109" spans="1:21" s="233" customFormat="1" ht="30" customHeight="1">
      <c r="A109" s="214">
        <v>5</v>
      </c>
      <c r="B109" s="214">
        <v>3</v>
      </c>
      <c r="C109" s="214">
        <v>1</v>
      </c>
      <c r="D109" s="214">
        <v>8</v>
      </c>
      <c r="E109" s="214">
        <v>2</v>
      </c>
      <c r="F109" s="214">
        <v>207</v>
      </c>
      <c r="G109" s="214"/>
      <c r="H109" s="192" t="s">
        <v>426</v>
      </c>
      <c r="I109" s="214" t="s">
        <v>410</v>
      </c>
      <c r="J109" s="215">
        <v>1</v>
      </c>
      <c r="K109" s="215">
        <v>1</v>
      </c>
      <c r="L109" s="215">
        <v>1</v>
      </c>
      <c r="M109" s="232">
        <v>6491760</v>
      </c>
      <c r="N109" s="217">
        <v>5085906.66</v>
      </c>
      <c r="O109" s="217">
        <v>5079871.8500000006</v>
      </c>
      <c r="P109" s="186"/>
      <c r="Q109" s="186"/>
      <c r="R109" s="186"/>
      <c r="S109" s="186"/>
      <c r="T109" s="186"/>
      <c r="U109" s="186"/>
    </row>
    <row r="110" spans="1:21" s="234" customFormat="1" ht="15.6" customHeight="1">
      <c r="A110" s="657"/>
      <c r="B110" s="658"/>
      <c r="C110" s="658"/>
      <c r="D110" s="658"/>
      <c r="E110" s="658"/>
      <c r="F110" s="658"/>
      <c r="G110" s="658"/>
      <c r="H110" s="658"/>
      <c r="I110" s="658"/>
      <c r="J110" s="658"/>
      <c r="K110" s="658"/>
      <c r="L110" s="658"/>
      <c r="M110" s="658"/>
      <c r="N110" s="658"/>
      <c r="O110" s="659"/>
      <c r="P110" s="218"/>
      <c r="Q110" s="218"/>
      <c r="R110" s="218"/>
      <c r="S110" s="218"/>
      <c r="T110" s="218"/>
      <c r="U110" s="218"/>
    </row>
    <row r="111" spans="1:21" ht="18" customHeight="1">
      <c r="A111" s="644" t="s">
        <v>427</v>
      </c>
      <c r="B111" s="645"/>
      <c r="C111" s="645"/>
      <c r="D111" s="645"/>
      <c r="E111" s="645"/>
      <c r="F111" s="645"/>
      <c r="G111" s="645"/>
      <c r="H111" s="645"/>
      <c r="I111" s="645"/>
      <c r="J111" s="645"/>
      <c r="K111" s="645"/>
      <c r="L111" s="645"/>
      <c r="M111" s="645"/>
      <c r="N111" s="645"/>
      <c r="O111" s="646"/>
    </row>
    <row r="112" spans="1:21" ht="21.9" customHeight="1">
      <c r="A112" s="198"/>
      <c r="B112" s="199"/>
      <c r="C112" s="199"/>
      <c r="D112" s="199"/>
      <c r="E112" s="199"/>
      <c r="F112" s="199"/>
      <c r="G112" s="199"/>
      <c r="H112" s="199"/>
      <c r="I112" s="199"/>
      <c r="J112" s="199"/>
      <c r="K112" s="199"/>
      <c r="L112" s="199"/>
      <c r="M112" s="200"/>
      <c r="N112" s="199"/>
      <c r="O112" s="201"/>
    </row>
    <row r="113" spans="1:15" ht="21.9" customHeight="1">
      <c r="A113" s="644" t="s">
        <v>419</v>
      </c>
      <c r="B113" s="645"/>
      <c r="C113" s="645"/>
      <c r="D113" s="645"/>
      <c r="E113" s="645"/>
      <c r="F113" s="645"/>
      <c r="G113" s="645"/>
      <c r="H113" s="645"/>
      <c r="I113" s="645"/>
      <c r="J113" s="645"/>
      <c r="K113" s="645"/>
      <c r="L113" s="645"/>
      <c r="M113" s="645"/>
      <c r="N113" s="645"/>
      <c r="O113" s="646"/>
    </row>
    <row r="114" spans="1:15" ht="108" customHeight="1">
      <c r="A114" s="641" t="s">
        <v>428</v>
      </c>
      <c r="B114" s="763"/>
      <c r="C114" s="763"/>
      <c r="D114" s="763"/>
      <c r="E114" s="763"/>
      <c r="F114" s="763"/>
      <c r="G114" s="763"/>
      <c r="H114" s="763"/>
      <c r="I114" s="763"/>
      <c r="J114" s="763"/>
      <c r="K114" s="763"/>
      <c r="L114" s="763"/>
      <c r="M114" s="763"/>
      <c r="N114" s="763"/>
      <c r="O114" s="764"/>
    </row>
    <row r="115" spans="1:15" ht="21.9" customHeight="1">
      <c r="A115" s="641" t="s">
        <v>429</v>
      </c>
      <c r="B115" s="763"/>
      <c r="C115" s="763"/>
      <c r="D115" s="763"/>
      <c r="E115" s="763"/>
      <c r="F115" s="763"/>
      <c r="G115" s="763"/>
      <c r="H115" s="763"/>
      <c r="I115" s="763"/>
      <c r="J115" s="763"/>
      <c r="K115" s="763"/>
      <c r="L115" s="763"/>
      <c r="M115" s="763"/>
      <c r="N115" s="763"/>
      <c r="O115" s="764"/>
    </row>
    <row r="116" spans="1:15" ht="21.9" customHeight="1">
      <c r="A116" s="241"/>
      <c r="B116" s="228"/>
      <c r="C116" s="228"/>
      <c r="D116" s="228"/>
      <c r="E116" s="228"/>
      <c r="F116" s="228"/>
      <c r="G116" s="228"/>
      <c r="H116" s="228"/>
      <c r="I116" s="228"/>
      <c r="J116" s="228"/>
      <c r="K116" s="228"/>
      <c r="L116" s="228"/>
      <c r="M116" s="229"/>
      <c r="N116" s="228"/>
      <c r="O116" s="242"/>
    </row>
    <row r="117" spans="1:15" ht="21.9" customHeight="1">
      <c r="A117" s="649" t="s">
        <v>413</v>
      </c>
      <c r="B117" s="650"/>
      <c r="C117" s="650"/>
      <c r="D117" s="650"/>
      <c r="E117" s="650"/>
      <c r="F117" s="650"/>
      <c r="G117" s="650"/>
      <c r="H117" s="650"/>
      <c r="I117" s="650"/>
      <c r="J117" s="650"/>
      <c r="K117" s="650"/>
      <c r="L117" s="650"/>
      <c r="M117" s="650"/>
      <c r="N117" s="650"/>
      <c r="O117" s="651"/>
    </row>
    <row r="118" spans="1:15" ht="30" customHeight="1">
      <c r="A118" s="638" t="s">
        <v>430</v>
      </c>
      <c r="B118" s="639"/>
      <c r="C118" s="639"/>
      <c r="D118" s="639"/>
      <c r="E118" s="639"/>
      <c r="F118" s="639"/>
      <c r="G118" s="639"/>
      <c r="H118" s="639"/>
      <c r="I118" s="639"/>
      <c r="J118" s="639"/>
      <c r="K118" s="639"/>
      <c r="L118" s="639"/>
      <c r="M118" s="639"/>
      <c r="N118" s="639"/>
      <c r="O118" s="640"/>
    </row>
    <row r="119" spans="1:15" ht="19.95" customHeight="1">
      <c r="A119" s="235"/>
      <c r="B119" s="236"/>
      <c r="C119" s="236"/>
      <c r="D119" s="236"/>
      <c r="E119" s="236"/>
      <c r="F119" s="236"/>
      <c r="G119" s="236"/>
      <c r="H119" s="236"/>
      <c r="I119" s="236"/>
      <c r="J119" s="236"/>
      <c r="K119" s="236"/>
      <c r="L119" s="236"/>
      <c r="M119" s="237"/>
      <c r="N119" s="236"/>
      <c r="O119" s="238"/>
    </row>
    <row r="120" spans="1:15" ht="30.75" customHeight="1">
      <c r="A120" s="239"/>
      <c r="B120" s="239"/>
      <c r="C120" s="239"/>
      <c r="D120" s="239"/>
      <c r="E120" s="239"/>
      <c r="F120" s="239"/>
      <c r="G120" s="239"/>
      <c r="H120" s="239"/>
      <c r="I120" s="239"/>
      <c r="J120" s="239"/>
      <c r="K120" s="239"/>
      <c r="L120" s="239"/>
      <c r="M120" s="240"/>
      <c r="N120" s="239"/>
      <c r="O120" s="239"/>
    </row>
    <row r="121" spans="1:15" ht="30.75" customHeight="1">
      <c r="A121" s="206"/>
      <c r="B121" s="206"/>
      <c r="C121" s="206"/>
      <c r="D121" s="206"/>
      <c r="E121" s="206"/>
      <c r="F121" s="206"/>
      <c r="G121" s="206"/>
      <c r="H121" s="206"/>
      <c r="I121" s="206"/>
      <c r="J121" s="206"/>
      <c r="K121" s="206"/>
      <c r="L121" s="206"/>
      <c r="M121" s="207"/>
      <c r="N121" s="206"/>
      <c r="O121" s="206"/>
    </row>
    <row r="122" spans="1:15" ht="30.75" customHeight="1">
      <c r="A122" s="206"/>
      <c r="B122" s="206"/>
      <c r="C122" s="206"/>
      <c r="D122" s="206"/>
      <c r="E122" s="206"/>
      <c r="F122" s="206"/>
      <c r="G122" s="206"/>
      <c r="H122" s="206"/>
      <c r="I122" s="206"/>
      <c r="J122" s="206"/>
      <c r="K122" s="206"/>
      <c r="L122" s="206"/>
      <c r="M122" s="207"/>
      <c r="N122" s="206"/>
      <c r="O122" s="206"/>
    </row>
    <row r="123" spans="1:15" ht="30.75" customHeight="1">
      <c r="A123" s="206"/>
      <c r="B123" s="206"/>
      <c r="C123" s="206"/>
      <c r="D123" s="206"/>
      <c r="E123" s="206"/>
      <c r="F123" s="206"/>
      <c r="G123" s="206"/>
      <c r="H123" s="206"/>
      <c r="I123" s="206"/>
      <c r="J123" s="206"/>
      <c r="K123" s="206"/>
      <c r="L123" s="206"/>
      <c r="M123" s="207"/>
      <c r="N123" s="206"/>
      <c r="O123" s="206"/>
    </row>
    <row r="124" spans="1:15" ht="30.75" customHeight="1">
      <c r="A124" s="206"/>
      <c r="B124" s="206"/>
      <c r="C124" s="206"/>
      <c r="D124" s="206"/>
      <c r="E124" s="206"/>
      <c r="F124" s="206"/>
      <c r="G124" s="206"/>
      <c r="H124" s="206"/>
      <c r="I124" s="206"/>
      <c r="J124" s="206"/>
      <c r="K124" s="206"/>
      <c r="L124" s="206"/>
      <c r="M124" s="207"/>
      <c r="N124" s="206"/>
      <c r="O124" s="206"/>
    </row>
    <row r="125" spans="1:15" ht="30.75" customHeight="1">
      <c r="A125" s="206"/>
      <c r="B125" s="206"/>
      <c r="C125" s="206"/>
      <c r="D125" s="206"/>
      <c r="E125" s="206"/>
      <c r="F125" s="206"/>
      <c r="G125" s="206"/>
      <c r="H125" s="206"/>
      <c r="I125" s="206"/>
      <c r="J125" s="206"/>
      <c r="K125" s="206"/>
      <c r="L125" s="206"/>
      <c r="M125" s="207"/>
      <c r="N125" s="206"/>
      <c r="O125" s="206"/>
    </row>
    <row r="126" spans="1:15" ht="30.75" customHeight="1">
      <c r="A126" s="206"/>
      <c r="B126" s="206"/>
      <c r="C126" s="206"/>
      <c r="D126" s="206"/>
      <c r="E126" s="206"/>
      <c r="F126" s="206"/>
      <c r="G126" s="206"/>
      <c r="H126" s="206"/>
      <c r="I126" s="206"/>
      <c r="J126" s="206"/>
      <c r="K126" s="206"/>
      <c r="L126" s="206"/>
      <c r="M126" s="207"/>
      <c r="N126" s="206"/>
      <c r="O126" s="206"/>
    </row>
    <row r="127" spans="1:15" ht="30.75" customHeight="1">
      <c r="A127" s="206"/>
      <c r="B127" s="206"/>
      <c r="C127" s="206"/>
      <c r="D127" s="206"/>
      <c r="E127" s="206"/>
      <c r="F127" s="206"/>
      <c r="G127" s="206"/>
      <c r="H127" s="206"/>
      <c r="I127" s="206"/>
      <c r="J127" s="206"/>
      <c r="K127" s="206"/>
      <c r="L127" s="206"/>
      <c r="M127" s="207"/>
      <c r="N127" s="206"/>
      <c r="O127" s="206"/>
    </row>
    <row r="128" spans="1:15" ht="14.25" customHeight="1">
      <c r="A128" s="206"/>
      <c r="B128" s="206"/>
      <c r="C128" s="206"/>
      <c r="D128" s="206"/>
      <c r="E128" s="206"/>
      <c r="F128" s="206"/>
      <c r="G128" s="206"/>
      <c r="H128" s="206"/>
      <c r="I128" s="206"/>
      <c r="J128" s="206"/>
      <c r="K128" s="206"/>
      <c r="L128" s="206"/>
      <c r="M128" s="207"/>
      <c r="N128" s="206"/>
      <c r="O128" s="206"/>
    </row>
    <row r="129" spans="1:21" ht="14.25" customHeight="1">
      <c r="A129" s="206"/>
      <c r="B129" s="206"/>
      <c r="C129" s="206"/>
      <c r="D129" s="206"/>
      <c r="E129" s="206"/>
      <c r="F129" s="206"/>
      <c r="G129" s="206"/>
      <c r="H129" s="206"/>
      <c r="I129" s="206"/>
      <c r="J129" s="206"/>
      <c r="K129" s="206"/>
      <c r="L129" s="206"/>
      <c r="M129" s="207"/>
      <c r="N129" s="206"/>
      <c r="O129" s="206"/>
    </row>
    <row r="130" spans="1:21" ht="14.25" customHeight="1">
      <c r="A130" s="206"/>
      <c r="B130" s="206"/>
      <c r="C130" s="206"/>
      <c r="D130" s="206"/>
      <c r="E130" s="206"/>
      <c r="F130" s="206"/>
      <c r="G130" s="206"/>
      <c r="H130" s="206"/>
      <c r="I130" s="206"/>
      <c r="J130" s="206"/>
      <c r="K130" s="206"/>
      <c r="L130" s="206"/>
      <c r="M130" s="207"/>
      <c r="N130" s="206"/>
      <c r="O130" s="206"/>
    </row>
    <row r="131" spans="1:21" s="231" customFormat="1" ht="11.4" customHeight="1">
      <c r="A131" s="652" t="s">
        <v>92</v>
      </c>
      <c r="B131" s="652" t="s">
        <v>140</v>
      </c>
      <c r="C131" s="652" t="s">
        <v>40</v>
      </c>
      <c r="D131" s="665" t="s">
        <v>37</v>
      </c>
      <c r="E131" s="652" t="s">
        <v>38</v>
      </c>
      <c r="F131" s="652" t="s">
        <v>7</v>
      </c>
      <c r="G131" s="652" t="s">
        <v>81</v>
      </c>
      <c r="H131" s="653" t="s">
        <v>8</v>
      </c>
      <c r="I131" s="652" t="s">
        <v>141</v>
      </c>
      <c r="J131" s="654" t="s">
        <v>142</v>
      </c>
      <c r="K131" s="655"/>
      <c r="L131" s="656"/>
      <c r="M131" s="654" t="s">
        <v>143</v>
      </c>
      <c r="N131" s="655"/>
      <c r="O131" s="656"/>
      <c r="P131" s="230"/>
      <c r="Q131" s="230"/>
      <c r="R131" s="230"/>
      <c r="S131" s="230"/>
      <c r="T131" s="230"/>
      <c r="U131" s="230"/>
    </row>
    <row r="132" spans="1:21">
      <c r="A132" s="508"/>
      <c r="B132" s="508"/>
      <c r="C132" s="508"/>
      <c r="D132" s="666"/>
      <c r="E132" s="508"/>
      <c r="F132" s="508"/>
      <c r="G132" s="508"/>
      <c r="H132" s="654"/>
      <c r="I132" s="508"/>
      <c r="J132" s="208" t="s">
        <v>144</v>
      </c>
      <c r="K132" s="208" t="s">
        <v>431</v>
      </c>
      <c r="L132" s="208" t="s">
        <v>154</v>
      </c>
      <c r="M132" s="209" t="s">
        <v>99</v>
      </c>
      <c r="N132" s="208" t="s">
        <v>21</v>
      </c>
      <c r="O132" s="208" t="s">
        <v>16</v>
      </c>
    </row>
    <row r="133" spans="1:21" s="233" customFormat="1" ht="30" customHeight="1">
      <c r="A133" s="214">
        <v>5</v>
      </c>
      <c r="B133" s="214">
        <v>1</v>
      </c>
      <c r="C133" s="214">
        <v>1</v>
      </c>
      <c r="D133" s="214">
        <v>8</v>
      </c>
      <c r="E133" s="214">
        <v>5</v>
      </c>
      <c r="F133" s="214">
        <v>209</v>
      </c>
      <c r="G133" s="214"/>
      <c r="H133" s="192" t="s">
        <v>270</v>
      </c>
      <c r="I133" s="214" t="s">
        <v>410</v>
      </c>
      <c r="J133" s="215">
        <v>27500</v>
      </c>
      <c r="K133" s="215">
        <v>27500</v>
      </c>
      <c r="L133" s="215">
        <v>27500</v>
      </c>
      <c r="M133" s="232">
        <v>40000</v>
      </c>
      <c r="N133" s="243">
        <v>44788.759999999995</v>
      </c>
      <c r="O133" s="243">
        <v>44788.759999999995</v>
      </c>
      <c r="P133" s="186"/>
      <c r="Q133" s="186"/>
      <c r="R133" s="186"/>
      <c r="S133" s="186"/>
      <c r="T133" s="186"/>
      <c r="U133" s="186"/>
    </row>
    <row r="134" spans="1:21" s="234" customFormat="1" ht="21" customHeight="1">
      <c r="A134" s="657"/>
      <c r="B134" s="658"/>
      <c r="C134" s="658"/>
      <c r="D134" s="658"/>
      <c r="E134" s="658"/>
      <c r="F134" s="658"/>
      <c r="G134" s="658"/>
      <c r="H134" s="658"/>
      <c r="I134" s="658"/>
      <c r="J134" s="658"/>
      <c r="K134" s="658"/>
      <c r="L134" s="658"/>
      <c r="M134" s="658"/>
      <c r="N134" s="658"/>
      <c r="O134" s="659"/>
      <c r="P134" s="218"/>
      <c r="Q134" s="218"/>
      <c r="R134" s="218"/>
      <c r="S134" s="218"/>
      <c r="T134" s="218"/>
      <c r="U134" s="218"/>
    </row>
    <row r="135" spans="1:21" ht="22.2" customHeight="1">
      <c r="A135" s="644" t="s">
        <v>432</v>
      </c>
      <c r="B135" s="645"/>
      <c r="C135" s="645"/>
      <c r="D135" s="645"/>
      <c r="E135" s="645"/>
      <c r="F135" s="645"/>
      <c r="G135" s="645"/>
      <c r="H135" s="645"/>
      <c r="I135" s="645"/>
      <c r="J135" s="645"/>
      <c r="K135" s="645"/>
      <c r="L135" s="645"/>
      <c r="M135" s="645"/>
      <c r="N135" s="645"/>
      <c r="O135" s="646"/>
    </row>
    <row r="136" spans="1:21" ht="21.9" customHeight="1">
      <c r="A136" s="198"/>
      <c r="B136" s="199"/>
      <c r="C136" s="199"/>
      <c r="D136" s="199"/>
      <c r="E136" s="199"/>
      <c r="F136" s="199"/>
      <c r="G136" s="199"/>
      <c r="H136" s="199"/>
      <c r="I136" s="199"/>
      <c r="J136" s="199"/>
      <c r="K136" s="199"/>
      <c r="L136" s="199"/>
      <c r="M136" s="200"/>
      <c r="N136" s="199"/>
      <c r="O136" s="201"/>
    </row>
    <row r="137" spans="1:21" ht="21.9" customHeight="1">
      <c r="A137" s="644" t="s">
        <v>419</v>
      </c>
      <c r="B137" s="645"/>
      <c r="C137" s="645"/>
      <c r="D137" s="645"/>
      <c r="E137" s="645"/>
      <c r="F137" s="645"/>
      <c r="G137" s="645"/>
      <c r="H137" s="645"/>
      <c r="I137" s="645"/>
      <c r="J137" s="645"/>
      <c r="K137" s="645"/>
      <c r="L137" s="645"/>
      <c r="M137" s="645"/>
      <c r="N137" s="645"/>
      <c r="O137" s="646"/>
    </row>
    <row r="138" spans="1:21" ht="33.75" customHeight="1">
      <c r="A138" s="638" t="s">
        <v>433</v>
      </c>
      <c r="B138" s="639"/>
      <c r="C138" s="639"/>
      <c r="D138" s="639"/>
      <c r="E138" s="639"/>
      <c r="F138" s="639"/>
      <c r="G138" s="639"/>
      <c r="H138" s="639"/>
      <c r="I138" s="639"/>
      <c r="J138" s="639"/>
      <c r="K138" s="639"/>
      <c r="L138" s="639"/>
      <c r="M138" s="639"/>
      <c r="N138" s="639"/>
      <c r="O138" s="640"/>
    </row>
    <row r="139" spans="1:21" ht="21.9" customHeight="1">
      <c r="A139" s="198"/>
      <c r="B139" s="647"/>
      <c r="C139" s="647"/>
      <c r="D139" s="647"/>
      <c r="E139" s="647"/>
      <c r="F139" s="647"/>
      <c r="G139" s="647"/>
      <c r="H139" s="648"/>
      <c r="I139" s="648"/>
      <c r="J139" s="648"/>
      <c r="K139" s="648"/>
      <c r="L139" s="648"/>
      <c r="M139" s="648"/>
      <c r="N139" s="199"/>
      <c r="O139" s="201"/>
    </row>
    <row r="140" spans="1:21" ht="21.9" customHeight="1">
      <c r="A140" s="649" t="s">
        <v>413</v>
      </c>
      <c r="B140" s="650"/>
      <c r="C140" s="650"/>
      <c r="D140" s="650"/>
      <c r="E140" s="650"/>
      <c r="F140" s="650"/>
      <c r="G140" s="650"/>
      <c r="H140" s="650"/>
      <c r="I140" s="650"/>
      <c r="J140" s="650"/>
      <c r="K140" s="650"/>
      <c r="L140" s="650"/>
      <c r="M140" s="650"/>
      <c r="N140" s="650"/>
      <c r="O140" s="651"/>
    </row>
    <row r="141" spans="1:21" ht="46.95" customHeight="1">
      <c r="A141" s="641" t="s">
        <v>434</v>
      </c>
      <c r="B141" s="763"/>
      <c r="C141" s="763"/>
      <c r="D141" s="763"/>
      <c r="E141" s="763"/>
      <c r="F141" s="763"/>
      <c r="G141" s="763"/>
      <c r="H141" s="763"/>
      <c r="I141" s="763"/>
      <c r="J141" s="763"/>
      <c r="K141" s="763"/>
      <c r="L141" s="763"/>
      <c r="M141" s="763"/>
      <c r="N141" s="763"/>
      <c r="O141" s="764"/>
    </row>
    <row r="142" spans="1:21" s="186" customFormat="1" ht="21.9" customHeight="1">
      <c r="A142" s="244"/>
      <c r="B142" s="212"/>
      <c r="C142" s="212"/>
      <c r="D142" s="212"/>
      <c r="E142" s="212"/>
      <c r="F142" s="212"/>
      <c r="G142" s="212"/>
      <c r="H142" s="212"/>
      <c r="I142" s="212"/>
      <c r="J142" s="212"/>
      <c r="K142" s="212"/>
      <c r="L142" s="212"/>
      <c r="M142" s="213"/>
      <c r="N142" s="212"/>
      <c r="O142" s="245"/>
    </row>
    <row r="143" spans="1:21" s="186" customFormat="1" ht="21.9" customHeight="1">
      <c r="A143" s="246"/>
      <c r="B143" s="246"/>
      <c r="C143" s="246"/>
      <c r="D143" s="246"/>
      <c r="E143" s="246"/>
      <c r="F143" s="246"/>
      <c r="G143" s="246"/>
      <c r="H143" s="246"/>
      <c r="I143" s="246"/>
      <c r="J143" s="246"/>
      <c r="K143" s="246"/>
      <c r="L143" s="246"/>
      <c r="M143" s="247"/>
      <c r="N143" s="246"/>
      <c r="O143" s="246"/>
    </row>
    <row r="144" spans="1:21" s="186" customFormat="1" ht="21.9" customHeight="1">
      <c r="A144" s="199"/>
      <c r="B144" s="199"/>
      <c r="C144" s="199"/>
      <c r="D144" s="199"/>
      <c r="E144" s="199"/>
      <c r="F144" s="199"/>
      <c r="G144" s="199"/>
      <c r="H144" s="199"/>
      <c r="I144" s="199"/>
      <c r="J144" s="199"/>
      <c r="K144" s="199"/>
      <c r="L144" s="199"/>
      <c r="M144" s="200"/>
      <c r="N144" s="199"/>
      <c r="O144" s="199"/>
    </row>
    <row r="145" spans="1:15" s="186" customFormat="1" ht="21.9" customHeight="1">
      <c r="A145" s="199"/>
      <c r="B145" s="199"/>
      <c r="C145" s="199"/>
      <c r="D145" s="199"/>
      <c r="E145" s="199"/>
      <c r="F145" s="199"/>
      <c r="G145" s="199"/>
      <c r="H145" s="199"/>
      <c r="I145" s="199"/>
      <c r="J145" s="199"/>
      <c r="K145" s="199"/>
      <c r="L145" s="199"/>
      <c r="M145" s="200"/>
      <c r="N145" s="199"/>
      <c r="O145" s="199"/>
    </row>
    <row r="146" spans="1:15" s="186" customFormat="1" ht="21.9" customHeight="1">
      <c r="A146" s="199"/>
      <c r="B146" s="199"/>
      <c r="C146" s="199"/>
      <c r="D146" s="199"/>
      <c r="E146" s="199"/>
      <c r="F146" s="199"/>
      <c r="G146" s="199"/>
      <c r="H146" s="199"/>
      <c r="I146" s="199"/>
      <c r="J146" s="199"/>
      <c r="K146" s="199"/>
      <c r="L146" s="199"/>
      <c r="M146" s="200"/>
      <c r="N146" s="199"/>
      <c r="O146" s="199"/>
    </row>
    <row r="147" spans="1:15" s="186" customFormat="1" ht="21.9" customHeight="1">
      <c r="A147" s="199"/>
      <c r="B147" s="199"/>
      <c r="C147" s="199"/>
      <c r="D147" s="199"/>
      <c r="E147" s="199"/>
      <c r="F147" s="199"/>
      <c r="G147" s="199"/>
      <c r="H147" s="199"/>
      <c r="I147" s="199"/>
      <c r="J147" s="199"/>
      <c r="K147" s="199"/>
      <c r="L147" s="199"/>
      <c r="M147" s="200"/>
      <c r="N147" s="199"/>
      <c r="O147" s="199"/>
    </row>
    <row r="148" spans="1:15" s="186" customFormat="1" ht="21.9" customHeight="1">
      <c r="A148" s="199"/>
      <c r="B148" s="199"/>
      <c r="C148" s="199"/>
      <c r="D148" s="199"/>
      <c r="E148" s="199"/>
      <c r="F148" s="199"/>
      <c r="G148" s="199"/>
      <c r="H148" s="199"/>
      <c r="I148" s="199"/>
      <c r="J148" s="199"/>
      <c r="K148" s="199"/>
      <c r="L148" s="199"/>
      <c r="M148" s="200"/>
      <c r="N148" s="199"/>
      <c r="O148" s="199"/>
    </row>
    <row r="149" spans="1:15" s="186" customFormat="1" ht="21.9" customHeight="1">
      <c r="A149" s="199"/>
      <c r="B149" s="199"/>
      <c r="C149" s="199"/>
      <c r="D149" s="199"/>
      <c r="E149" s="199"/>
      <c r="F149" s="199"/>
      <c r="G149" s="199"/>
      <c r="H149" s="199"/>
      <c r="I149" s="199"/>
      <c r="J149" s="199"/>
      <c r="K149" s="199"/>
      <c r="L149" s="199"/>
      <c r="M149" s="200"/>
      <c r="N149" s="199"/>
      <c r="O149" s="199"/>
    </row>
    <row r="150" spans="1:15" s="186" customFormat="1" ht="21.9" customHeight="1">
      <c r="A150" s="199"/>
      <c r="B150" s="199"/>
      <c r="C150" s="199"/>
      <c r="D150" s="199"/>
      <c r="E150" s="199"/>
      <c r="F150" s="199"/>
      <c r="G150" s="199"/>
      <c r="H150" s="199"/>
      <c r="I150" s="199"/>
      <c r="J150" s="199"/>
      <c r="K150" s="199"/>
      <c r="L150" s="199"/>
      <c r="M150" s="200"/>
      <c r="N150" s="199"/>
      <c r="O150" s="199"/>
    </row>
    <row r="151" spans="1:15" s="186" customFormat="1" ht="21.9" customHeight="1">
      <c r="A151" s="199"/>
      <c r="B151" s="199"/>
      <c r="C151" s="199"/>
      <c r="D151" s="199"/>
      <c r="E151" s="199"/>
      <c r="F151" s="199"/>
      <c r="G151" s="199"/>
      <c r="H151" s="199"/>
      <c r="I151" s="199"/>
      <c r="J151" s="199"/>
      <c r="K151" s="199"/>
      <c r="L151" s="199"/>
      <c r="M151" s="200"/>
      <c r="N151" s="199"/>
      <c r="O151" s="199"/>
    </row>
    <row r="152" spans="1:15" s="186" customFormat="1" ht="21.9" customHeight="1">
      <c r="A152" s="199"/>
      <c r="B152" s="199"/>
      <c r="C152" s="199"/>
      <c r="D152" s="199"/>
      <c r="E152" s="199"/>
      <c r="F152" s="199"/>
      <c r="G152" s="199"/>
      <c r="H152" s="199"/>
      <c r="I152" s="199"/>
      <c r="J152" s="199"/>
      <c r="K152" s="199"/>
      <c r="L152" s="199"/>
      <c r="M152" s="200"/>
      <c r="N152" s="199"/>
      <c r="O152" s="199"/>
    </row>
    <row r="153" spans="1:15" s="186" customFormat="1" ht="21.9" customHeight="1">
      <c r="A153" s="199"/>
      <c r="B153" s="199"/>
      <c r="C153" s="199"/>
      <c r="D153" s="199"/>
      <c r="E153" s="199"/>
      <c r="F153" s="199"/>
      <c r="G153" s="199"/>
      <c r="H153" s="199"/>
      <c r="I153" s="199"/>
      <c r="J153" s="199"/>
      <c r="K153" s="199"/>
      <c r="L153" s="199"/>
      <c r="M153" s="200"/>
      <c r="N153" s="199"/>
      <c r="O153" s="199"/>
    </row>
    <row r="154" spans="1:15" s="186" customFormat="1" ht="21.9" customHeight="1">
      <c r="A154" s="199"/>
      <c r="B154" s="199"/>
      <c r="C154" s="199"/>
      <c r="D154" s="199"/>
      <c r="E154" s="199"/>
      <c r="F154" s="199"/>
      <c r="G154" s="199"/>
      <c r="H154" s="199"/>
      <c r="I154" s="199"/>
      <c r="J154" s="199"/>
      <c r="K154" s="199"/>
      <c r="L154" s="199"/>
      <c r="M154" s="200"/>
      <c r="N154" s="199"/>
      <c r="O154" s="199"/>
    </row>
    <row r="155" spans="1:15" s="186" customFormat="1" ht="21.9" customHeight="1">
      <c r="A155" s="199"/>
      <c r="B155" s="199"/>
      <c r="C155" s="199"/>
      <c r="D155" s="199"/>
      <c r="E155" s="199"/>
      <c r="F155" s="199"/>
      <c r="G155" s="199"/>
      <c r="H155" s="199"/>
      <c r="I155" s="199"/>
      <c r="J155" s="199"/>
      <c r="K155" s="199"/>
      <c r="L155" s="199"/>
      <c r="M155" s="200"/>
      <c r="N155" s="199"/>
      <c r="O155" s="199"/>
    </row>
    <row r="156" spans="1:15" s="186" customFormat="1" ht="21.9" customHeight="1">
      <c r="A156" s="199"/>
      <c r="B156" s="199"/>
      <c r="C156" s="199"/>
      <c r="D156" s="199"/>
      <c r="E156" s="199"/>
      <c r="F156" s="199"/>
      <c r="G156" s="199"/>
      <c r="H156" s="199"/>
      <c r="I156" s="199"/>
      <c r="J156" s="199"/>
      <c r="K156" s="199"/>
      <c r="L156" s="199"/>
      <c r="M156" s="200"/>
      <c r="N156" s="199"/>
      <c r="O156" s="199"/>
    </row>
    <row r="157" spans="1:15" s="186" customFormat="1" ht="21.9" customHeight="1">
      <c r="A157" s="199"/>
      <c r="B157" s="199"/>
      <c r="C157" s="199"/>
      <c r="D157" s="199"/>
      <c r="E157" s="199"/>
      <c r="F157" s="199"/>
      <c r="G157" s="199"/>
      <c r="H157" s="199"/>
      <c r="I157" s="199"/>
      <c r="J157" s="199"/>
      <c r="K157" s="199"/>
      <c r="L157" s="199"/>
      <c r="M157" s="200"/>
      <c r="N157" s="199"/>
      <c r="O157" s="199"/>
    </row>
    <row r="158" spans="1:15" s="186" customFormat="1" ht="21.9" customHeight="1">
      <c r="A158" s="199"/>
      <c r="B158" s="199"/>
      <c r="C158" s="199"/>
      <c r="D158" s="199"/>
      <c r="E158" s="199"/>
      <c r="F158" s="199"/>
      <c r="G158" s="199"/>
      <c r="H158" s="199"/>
      <c r="I158" s="199"/>
      <c r="J158" s="199"/>
      <c r="K158" s="199"/>
      <c r="L158" s="199"/>
      <c r="M158" s="200"/>
      <c r="N158" s="199"/>
      <c r="O158" s="199"/>
    </row>
    <row r="159" spans="1:15" s="248" customFormat="1" ht="21.9" customHeight="1">
      <c r="A159" s="652" t="s">
        <v>92</v>
      </c>
      <c r="B159" s="652" t="s">
        <v>140</v>
      </c>
      <c r="C159" s="652" t="s">
        <v>40</v>
      </c>
      <c r="D159" s="665" t="s">
        <v>37</v>
      </c>
      <c r="E159" s="652" t="s">
        <v>38</v>
      </c>
      <c r="F159" s="652" t="s">
        <v>7</v>
      </c>
      <c r="G159" s="652" t="s">
        <v>81</v>
      </c>
      <c r="H159" s="653" t="s">
        <v>8</v>
      </c>
      <c r="I159" s="652" t="s">
        <v>141</v>
      </c>
      <c r="J159" s="654" t="s">
        <v>142</v>
      </c>
      <c r="K159" s="655"/>
      <c r="L159" s="656"/>
      <c r="M159" s="654" t="s">
        <v>143</v>
      </c>
      <c r="N159" s="655"/>
      <c r="O159" s="656"/>
    </row>
    <row r="160" spans="1:15" s="248" customFormat="1" ht="21.9" customHeight="1">
      <c r="A160" s="508"/>
      <c r="B160" s="508"/>
      <c r="C160" s="508"/>
      <c r="D160" s="666"/>
      <c r="E160" s="508"/>
      <c r="F160" s="508"/>
      <c r="G160" s="508"/>
      <c r="H160" s="654"/>
      <c r="I160" s="508"/>
      <c r="J160" s="208" t="s">
        <v>144</v>
      </c>
      <c r="K160" s="208" t="s">
        <v>154</v>
      </c>
      <c r="L160" s="208" t="s">
        <v>145</v>
      </c>
      <c r="M160" s="209" t="s">
        <v>99</v>
      </c>
      <c r="N160" s="208" t="s">
        <v>21</v>
      </c>
      <c r="O160" s="208" t="s">
        <v>16</v>
      </c>
    </row>
    <row r="161" spans="1:21" s="249" customFormat="1" ht="21.9" customHeight="1">
      <c r="A161" s="214">
        <v>4</v>
      </c>
      <c r="B161" s="214">
        <v>7</v>
      </c>
      <c r="C161" s="214">
        <v>2</v>
      </c>
      <c r="D161" s="214">
        <v>1</v>
      </c>
      <c r="E161" s="214">
        <v>1</v>
      </c>
      <c r="F161" s="214">
        <v>203</v>
      </c>
      <c r="G161" s="214"/>
      <c r="H161" s="214" t="s">
        <v>242</v>
      </c>
      <c r="I161" s="214" t="s">
        <v>435</v>
      </c>
      <c r="J161" s="215">
        <v>474485</v>
      </c>
      <c r="K161" s="215">
        <v>478265</v>
      </c>
      <c r="L161" s="215">
        <v>478265</v>
      </c>
      <c r="M161" s="232">
        <v>150168822</v>
      </c>
      <c r="N161" s="217">
        <v>188669676.93000004</v>
      </c>
      <c r="O161" s="217">
        <v>180039440.79000008</v>
      </c>
      <c r="P161" s="248"/>
      <c r="Q161" s="248"/>
      <c r="R161" s="248"/>
      <c r="S161" s="248"/>
      <c r="T161" s="248"/>
      <c r="U161" s="248"/>
    </row>
    <row r="162" spans="1:21" s="248" customFormat="1" ht="14.4" customHeight="1">
      <c r="A162" s="657"/>
      <c r="B162" s="658"/>
      <c r="C162" s="658"/>
      <c r="D162" s="658"/>
      <c r="E162" s="658"/>
      <c r="F162" s="658"/>
      <c r="G162" s="658"/>
      <c r="H162" s="658"/>
      <c r="I162" s="658"/>
      <c r="J162" s="658"/>
      <c r="K162" s="658"/>
      <c r="L162" s="658"/>
      <c r="M162" s="658"/>
      <c r="N162" s="658"/>
      <c r="O162" s="659"/>
    </row>
    <row r="163" spans="1:21" ht="19.95" customHeight="1">
      <c r="A163" s="644" t="s">
        <v>436</v>
      </c>
      <c r="B163" s="645"/>
      <c r="C163" s="645"/>
      <c r="D163" s="645"/>
      <c r="E163" s="645"/>
      <c r="F163" s="645"/>
      <c r="G163" s="645"/>
      <c r="H163" s="645"/>
      <c r="I163" s="645"/>
      <c r="J163" s="645"/>
      <c r="K163" s="645"/>
      <c r="L163" s="645"/>
      <c r="M163" s="645"/>
      <c r="N163" s="645"/>
      <c r="O163" s="646"/>
    </row>
    <row r="164" spans="1:21" ht="19.95" customHeight="1">
      <c r="A164" s="198"/>
      <c r="B164" s="199"/>
      <c r="C164" s="199"/>
      <c r="D164" s="199"/>
      <c r="E164" s="199"/>
      <c r="F164" s="199"/>
      <c r="G164" s="199"/>
      <c r="H164" s="199"/>
      <c r="I164" s="199"/>
      <c r="J164" s="199"/>
      <c r="K164" s="199"/>
      <c r="L164" s="199"/>
      <c r="M164" s="200"/>
      <c r="N164" s="199"/>
      <c r="O164" s="201"/>
    </row>
    <row r="165" spans="1:21" s="251" customFormat="1" ht="24" customHeight="1">
      <c r="A165" s="673" t="s">
        <v>419</v>
      </c>
      <c r="B165" s="718"/>
      <c r="C165" s="718"/>
      <c r="D165" s="718"/>
      <c r="E165" s="718"/>
      <c r="F165" s="718"/>
      <c r="G165" s="718"/>
      <c r="H165" s="718"/>
      <c r="I165" s="718"/>
      <c r="J165" s="718"/>
      <c r="K165" s="718"/>
      <c r="L165" s="718"/>
      <c r="M165" s="718"/>
      <c r="N165" s="718"/>
      <c r="O165" s="719"/>
      <c r="P165" s="250"/>
      <c r="Q165" s="250"/>
      <c r="R165" s="250"/>
      <c r="S165" s="250"/>
      <c r="T165" s="250"/>
      <c r="U165" s="250"/>
    </row>
    <row r="166" spans="1:21" ht="21.9" customHeight="1">
      <c r="A166" s="753" t="s">
        <v>437</v>
      </c>
      <c r="B166" s="754"/>
      <c r="C166" s="754"/>
      <c r="D166" s="754"/>
      <c r="E166" s="754"/>
      <c r="F166" s="754"/>
      <c r="G166" s="754"/>
      <c r="H166" s="754"/>
      <c r="I166" s="754"/>
      <c r="J166" s="754"/>
      <c r="K166" s="754"/>
      <c r="L166" s="754"/>
      <c r="M166" s="754"/>
      <c r="N166" s="754"/>
      <c r="O166" s="755"/>
    </row>
    <row r="167" spans="1:21" ht="21.9" customHeight="1">
      <c r="A167" s="198"/>
      <c r="B167" s="647"/>
      <c r="C167" s="647"/>
      <c r="D167" s="647"/>
      <c r="E167" s="647"/>
      <c r="F167" s="647"/>
      <c r="G167" s="647"/>
      <c r="H167" s="648"/>
      <c r="I167" s="648"/>
      <c r="J167" s="648"/>
      <c r="K167" s="648"/>
      <c r="L167" s="648"/>
      <c r="M167" s="648"/>
      <c r="N167" s="199"/>
      <c r="O167" s="201"/>
    </row>
    <row r="168" spans="1:21" ht="117" customHeight="1">
      <c r="A168" s="673" t="s">
        <v>438</v>
      </c>
      <c r="B168" s="718"/>
      <c r="C168" s="718"/>
      <c r="D168" s="718"/>
      <c r="E168" s="718"/>
      <c r="F168" s="718"/>
      <c r="G168" s="718"/>
      <c r="H168" s="718"/>
      <c r="I168" s="718"/>
      <c r="J168" s="718"/>
      <c r="K168" s="718"/>
      <c r="L168" s="718"/>
      <c r="M168" s="718"/>
      <c r="N168" s="718"/>
      <c r="O168" s="719"/>
    </row>
    <row r="169" spans="1:21" ht="21.9" customHeight="1">
      <c r="A169" s="244"/>
      <c r="B169" s="212"/>
      <c r="C169" s="252"/>
      <c r="D169" s="212"/>
      <c r="E169" s="212"/>
      <c r="F169" s="212"/>
      <c r="G169" s="212"/>
      <c r="H169" s="212"/>
      <c r="I169" s="212"/>
      <c r="J169" s="212"/>
      <c r="K169" s="212"/>
      <c r="L169" s="212"/>
      <c r="M169" s="213"/>
      <c r="N169" s="212"/>
      <c r="O169" s="245"/>
    </row>
    <row r="170" spans="1:21" s="231" customFormat="1" ht="21.9" customHeight="1">
      <c r="A170" s="199"/>
      <c r="B170" s="199"/>
      <c r="C170" s="199"/>
      <c r="D170" s="199"/>
      <c r="E170" s="199"/>
      <c r="F170" s="199"/>
      <c r="G170" s="199"/>
      <c r="H170" s="199"/>
      <c r="I170" s="199"/>
      <c r="J170" s="199"/>
      <c r="K170" s="199"/>
      <c r="L170" s="199"/>
      <c r="M170" s="200"/>
      <c r="N170" s="199"/>
      <c r="O170" s="199"/>
      <c r="P170" s="230"/>
      <c r="Q170" s="230"/>
      <c r="R170" s="230"/>
      <c r="S170" s="230"/>
      <c r="T170" s="230"/>
      <c r="U170" s="230"/>
    </row>
    <row r="171" spans="1:21" s="231" customFormat="1" ht="21.9" customHeight="1">
      <c r="A171" s="199"/>
      <c r="B171" s="199"/>
      <c r="C171" s="199"/>
      <c r="D171" s="199"/>
      <c r="E171" s="199"/>
      <c r="F171" s="199"/>
      <c r="G171" s="199"/>
      <c r="H171" s="199"/>
      <c r="I171" s="199"/>
      <c r="J171" s="199"/>
      <c r="K171" s="199"/>
      <c r="L171" s="199"/>
      <c r="M171" s="200"/>
      <c r="N171" s="199"/>
      <c r="O171" s="199"/>
      <c r="P171" s="230"/>
      <c r="Q171" s="230"/>
      <c r="R171" s="230"/>
      <c r="S171" s="230"/>
      <c r="T171" s="230"/>
      <c r="U171" s="230"/>
    </row>
    <row r="172" spans="1:21" s="231" customFormat="1" ht="21.9" customHeight="1">
      <c r="A172" s="199"/>
      <c r="B172" s="199"/>
      <c r="C172" s="199"/>
      <c r="D172" s="199"/>
      <c r="E172" s="199"/>
      <c r="F172" s="199"/>
      <c r="G172" s="199"/>
      <c r="H172" s="199"/>
      <c r="I172" s="199"/>
      <c r="J172" s="199"/>
      <c r="K172" s="199"/>
      <c r="L172" s="199"/>
      <c r="M172" s="200"/>
      <c r="N172" s="199"/>
      <c r="O172" s="199"/>
      <c r="P172" s="230"/>
      <c r="Q172" s="230"/>
      <c r="R172" s="230"/>
      <c r="S172" s="230"/>
      <c r="T172" s="230"/>
      <c r="U172" s="230"/>
    </row>
    <row r="173" spans="1:21" s="231" customFormat="1" ht="21.9" customHeight="1">
      <c r="A173" s="199"/>
      <c r="B173" s="199"/>
      <c r="C173" s="199"/>
      <c r="D173" s="199"/>
      <c r="E173" s="199"/>
      <c r="F173" s="199"/>
      <c r="G173" s="199"/>
      <c r="H173" s="199"/>
      <c r="I173" s="199"/>
      <c r="J173" s="199"/>
      <c r="K173" s="199"/>
      <c r="L173" s="199"/>
      <c r="M173" s="200"/>
      <c r="N173" s="199"/>
      <c r="O173" s="199"/>
      <c r="P173" s="230"/>
      <c r="Q173" s="230"/>
      <c r="R173" s="230"/>
      <c r="S173" s="230"/>
      <c r="T173" s="230"/>
      <c r="U173" s="230"/>
    </row>
    <row r="174" spans="1:21" s="231" customFormat="1" ht="21.9" customHeight="1">
      <c r="A174" s="199"/>
      <c r="B174" s="199"/>
      <c r="C174" s="199"/>
      <c r="D174" s="199"/>
      <c r="E174" s="199"/>
      <c r="F174" s="199"/>
      <c r="G174" s="199"/>
      <c r="H174" s="199"/>
      <c r="I174" s="199"/>
      <c r="J174" s="199"/>
      <c r="K174" s="199"/>
      <c r="L174" s="199"/>
      <c r="M174" s="200"/>
      <c r="N174" s="199"/>
      <c r="O174" s="199"/>
      <c r="P174" s="230"/>
      <c r="Q174" s="230"/>
      <c r="R174" s="230"/>
      <c r="S174" s="230"/>
      <c r="T174" s="230"/>
      <c r="U174" s="230"/>
    </row>
    <row r="175" spans="1:21" s="231" customFormat="1" ht="21.9" customHeight="1">
      <c r="A175" s="199"/>
      <c r="B175" s="199"/>
      <c r="C175" s="199"/>
      <c r="D175" s="199"/>
      <c r="E175" s="199"/>
      <c r="F175" s="199"/>
      <c r="G175" s="199"/>
      <c r="H175" s="199"/>
      <c r="I175" s="199"/>
      <c r="J175" s="199"/>
      <c r="K175" s="199"/>
      <c r="L175" s="199"/>
      <c r="M175" s="200"/>
      <c r="N175" s="199"/>
      <c r="O175" s="199"/>
      <c r="P175" s="230"/>
      <c r="Q175" s="230"/>
      <c r="R175" s="230"/>
      <c r="S175" s="230"/>
      <c r="T175" s="230"/>
      <c r="U175" s="230"/>
    </row>
    <row r="176" spans="1:21" s="231" customFormat="1" ht="21.9" customHeight="1">
      <c r="A176" s="199"/>
      <c r="B176" s="199"/>
      <c r="C176" s="199"/>
      <c r="D176" s="199"/>
      <c r="E176" s="199"/>
      <c r="F176" s="199"/>
      <c r="G176" s="199"/>
      <c r="H176" s="199"/>
      <c r="I176" s="199"/>
      <c r="J176" s="199"/>
      <c r="K176" s="199"/>
      <c r="L176" s="199"/>
      <c r="M176" s="200"/>
      <c r="N176" s="199"/>
      <c r="O176" s="199"/>
      <c r="P176" s="230"/>
      <c r="Q176" s="230"/>
      <c r="R176" s="230"/>
      <c r="S176" s="230"/>
      <c r="T176" s="230"/>
      <c r="U176" s="230"/>
    </row>
    <row r="177" spans="1:21" s="231" customFormat="1" ht="21.9" customHeight="1">
      <c r="A177" s="199"/>
      <c r="B177" s="199"/>
      <c r="C177" s="199"/>
      <c r="D177" s="199"/>
      <c r="E177" s="199"/>
      <c r="F177" s="199"/>
      <c r="G177" s="199"/>
      <c r="H177" s="199"/>
      <c r="I177" s="199"/>
      <c r="J177" s="199"/>
      <c r="K177" s="199"/>
      <c r="L177" s="199"/>
      <c r="M177" s="200"/>
      <c r="N177" s="199"/>
      <c r="O177" s="199"/>
      <c r="P177" s="230"/>
      <c r="Q177" s="230"/>
      <c r="R177" s="230"/>
      <c r="S177" s="230"/>
      <c r="T177" s="230"/>
      <c r="U177" s="230"/>
    </row>
    <row r="178" spans="1:21" s="231" customFormat="1" ht="21.9" customHeight="1">
      <c r="A178" s="199"/>
      <c r="B178" s="199"/>
      <c r="C178" s="199"/>
      <c r="D178" s="199"/>
      <c r="E178" s="199"/>
      <c r="F178" s="199"/>
      <c r="G178" s="199"/>
      <c r="H178" s="199"/>
      <c r="I178" s="199"/>
      <c r="J178" s="199"/>
      <c r="K178" s="199"/>
      <c r="L178" s="199"/>
      <c r="M178" s="200"/>
      <c r="N178" s="199"/>
      <c r="O178" s="199"/>
      <c r="P178" s="230"/>
      <c r="Q178" s="230"/>
      <c r="R178" s="230"/>
      <c r="S178" s="230"/>
      <c r="T178" s="230"/>
      <c r="U178" s="230"/>
    </row>
    <row r="179" spans="1:21" s="231" customFormat="1" ht="21.9" customHeight="1">
      <c r="A179" s="199"/>
      <c r="B179" s="199"/>
      <c r="C179" s="199"/>
      <c r="D179" s="199"/>
      <c r="E179" s="199"/>
      <c r="F179" s="199"/>
      <c r="G179" s="199"/>
      <c r="H179" s="199"/>
      <c r="I179" s="199"/>
      <c r="J179" s="199"/>
      <c r="K179" s="199"/>
      <c r="L179" s="199"/>
      <c r="M179" s="200"/>
      <c r="N179" s="199"/>
      <c r="O179" s="199"/>
      <c r="P179" s="230"/>
      <c r="Q179" s="230"/>
      <c r="R179" s="230"/>
      <c r="S179" s="230"/>
      <c r="T179" s="230"/>
      <c r="U179" s="230"/>
    </row>
    <row r="180" spans="1:21" s="231" customFormat="1" ht="21.9" customHeight="1">
      <c r="A180" s="199"/>
      <c r="B180" s="199"/>
      <c r="C180" s="199"/>
      <c r="D180" s="199"/>
      <c r="E180" s="199"/>
      <c r="F180" s="199"/>
      <c r="G180" s="199"/>
      <c r="H180" s="199"/>
      <c r="I180" s="199"/>
      <c r="J180" s="199"/>
      <c r="K180" s="199"/>
      <c r="L180" s="199"/>
      <c r="M180" s="200"/>
      <c r="N180" s="199"/>
      <c r="O180" s="199"/>
      <c r="P180" s="230"/>
      <c r="Q180" s="230"/>
      <c r="R180" s="230"/>
      <c r="S180" s="230"/>
      <c r="T180" s="230"/>
      <c r="U180" s="230"/>
    </row>
    <row r="181" spans="1:21" s="231" customFormat="1" ht="21.9" customHeight="1">
      <c r="A181" s="199"/>
      <c r="B181" s="199"/>
      <c r="C181" s="199"/>
      <c r="D181" s="199"/>
      <c r="E181" s="199"/>
      <c r="F181" s="199"/>
      <c r="G181" s="199"/>
      <c r="H181" s="199"/>
      <c r="I181" s="199"/>
      <c r="J181" s="199"/>
      <c r="K181" s="199"/>
      <c r="L181" s="199"/>
      <c r="M181" s="200"/>
      <c r="N181" s="199"/>
      <c r="O181" s="199"/>
      <c r="P181" s="230"/>
      <c r="Q181" s="230"/>
      <c r="R181" s="230"/>
      <c r="S181" s="230"/>
      <c r="T181" s="230"/>
      <c r="U181" s="230"/>
    </row>
    <row r="182" spans="1:21" s="231" customFormat="1" ht="21.9" customHeight="1">
      <c r="A182" s="199"/>
      <c r="B182" s="199"/>
      <c r="C182" s="199"/>
      <c r="D182" s="199"/>
      <c r="E182" s="199"/>
      <c r="F182" s="199"/>
      <c r="G182" s="199"/>
      <c r="H182" s="199"/>
      <c r="I182" s="199"/>
      <c r="J182" s="199"/>
      <c r="K182" s="199"/>
      <c r="L182" s="199"/>
      <c r="M182" s="200"/>
      <c r="N182" s="199"/>
      <c r="O182" s="199"/>
      <c r="P182" s="230"/>
      <c r="Q182" s="230"/>
      <c r="R182" s="230"/>
      <c r="S182" s="230"/>
      <c r="T182" s="230"/>
      <c r="U182" s="230"/>
    </row>
    <row r="183" spans="1:21" s="231" customFormat="1" ht="21.9" customHeight="1">
      <c r="A183" s="199"/>
      <c r="B183" s="199"/>
      <c r="C183" s="199"/>
      <c r="D183" s="199"/>
      <c r="E183" s="199"/>
      <c r="F183" s="199"/>
      <c r="G183" s="199"/>
      <c r="H183" s="199"/>
      <c r="I183" s="199"/>
      <c r="J183" s="199"/>
      <c r="K183" s="199"/>
      <c r="L183" s="199"/>
      <c r="M183" s="200"/>
      <c r="N183" s="199"/>
      <c r="O183" s="199"/>
      <c r="P183" s="230"/>
      <c r="Q183" s="230"/>
      <c r="R183" s="230"/>
      <c r="S183" s="230"/>
      <c r="T183" s="230"/>
      <c r="U183" s="230"/>
    </row>
    <row r="184" spans="1:21" s="230" customFormat="1" ht="21" customHeight="1">
      <c r="A184" s="754"/>
      <c r="B184" s="754"/>
      <c r="C184" s="754"/>
      <c r="D184" s="754"/>
      <c r="E184" s="754"/>
      <c r="F184" s="754"/>
      <c r="G184" s="754"/>
      <c r="H184" s="754"/>
      <c r="I184" s="754"/>
      <c r="J184" s="754"/>
      <c r="K184" s="754"/>
      <c r="L184" s="754"/>
      <c r="M184" s="754"/>
      <c r="N184" s="754"/>
      <c r="O184" s="754"/>
    </row>
    <row r="185" spans="1:21" s="186" customFormat="1" ht="21.9" customHeight="1">
      <c r="A185" s="652" t="s">
        <v>92</v>
      </c>
      <c r="B185" s="652" t="s">
        <v>140</v>
      </c>
      <c r="C185" s="652" t="s">
        <v>40</v>
      </c>
      <c r="D185" s="652" t="s">
        <v>37</v>
      </c>
      <c r="E185" s="652" t="s">
        <v>38</v>
      </c>
      <c r="F185" s="652" t="s">
        <v>7</v>
      </c>
      <c r="G185" s="652" t="s">
        <v>81</v>
      </c>
      <c r="H185" s="653" t="s">
        <v>8</v>
      </c>
      <c r="I185" s="652" t="s">
        <v>141</v>
      </c>
      <c r="J185" s="654" t="s">
        <v>142</v>
      </c>
      <c r="K185" s="655"/>
      <c r="L185" s="656"/>
      <c r="M185" s="654" t="s">
        <v>143</v>
      </c>
      <c r="N185" s="655"/>
      <c r="O185" s="656"/>
    </row>
    <row r="186" spans="1:21" s="186" customFormat="1" ht="21.9" customHeight="1">
      <c r="A186" s="508"/>
      <c r="B186" s="508"/>
      <c r="C186" s="508"/>
      <c r="D186" s="508"/>
      <c r="E186" s="508"/>
      <c r="F186" s="508"/>
      <c r="G186" s="508"/>
      <c r="H186" s="654"/>
      <c r="I186" s="508"/>
      <c r="J186" s="208" t="s">
        <v>144</v>
      </c>
      <c r="K186" s="208" t="s">
        <v>154</v>
      </c>
      <c r="L186" s="208" t="s">
        <v>145</v>
      </c>
      <c r="M186" s="209" t="s">
        <v>99</v>
      </c>
      <c r="N186" s="208" t="s">
        <v>21</v>
      </c>
      <c r="O186" s="208" t="s">
        <v>16</v>
      </c>
    </row>
    <row r="187" spans="1:21" s="233" customFormat="1" ht="36.6" customHeight="1">
      <c r="A187" s="253" t="s">
        <v>169</v>
      </c>
      <c r="B187" s="253" t="s">
        <v>167</v>
      </c>
      <c r="C187" s="253" t="s">
        <v>168</v>
      </c>
      <c r="D187" s="253" t="s">
        <v>171</v>
      </c>
      <c r="E187" s="253" t="s">
        <v>170</v>
      </c>
      <c r="F187" s="253" t="s">
        <v>439</v>
      </c>
      <c r="G187" s="253"/>
      <c r="H187" s="254" t="s">
        <v>243</v>
      </c>
      <c r="I187" s="254" t="s">
        <v>440</v>
      </c>
      <c r="J187" s="253" t="s">
        <v>441</v>
      </c>
      <c r="K187" s="253" t="s">
        <v>904</v>
      </c>
      <c r="L187" s="253" t="s">
        <v>905</v>
      </c>
      <c r="M187" s="232">
        <v>69174918</v>
      </c>
      <c r="N187" s="217">
        <v>120275497.97999999</v>
      </c>
      <c r="O187" s="217">
        <v>99677577.210000008</v>
      </c>
      <c r="P187" s="186"/>
      <c r="Q187" s="186"/>
      <c r="R187" s="186"/>
      <c r="S187" s="186"/>
      <c r="T187" s="186"/>
      <c r="U187" s="186"/>
    </row>
    <row r="188" spans="1:21">
      <c r="A188" s="657"/>
      <c r="B188" s="658"/>
      <c r="C188" s="658"/>
      <c r="D188" s="658"/>
      <c r="E188" s="658"/>
      <c r="F188" s="658"/>
      <c r="G188" s="658"/>
      <c r="H188" s="658"/>
      <c r="I188" s="658"/>
      <c r="J188" s="658"/>
      <c r="K188" s="658"/>
      <c r="L188" s="658"/>
      <c r="M188" s="658"/>
      <c r="N188" s="658"/>
      <c r="O188" s="659"/>
    </row>
    <row r="189" spans="1:21" ht="27.75" customHeight="1">
      <c r="A189" s="744" t="s">
        <v>442</v>
      </c>
      <c r="B189" s="745"/>
      <c r="C189" s="745"/>
      <c r="D189" s="745"/>
      <c r="E189" s="745"/>
      <c r="F189" s="745"/>
      <c r="G189" s="745"/>
      <c r="H189" s="745"/>
      <c r="I189" s="745"/>
      <c r="J189" s="745"/>
      <c r="K189" s="745"/>
      <c r="L189" s="745"/>
      <c r="M189" s="745"/>
      <c r="N189" s="745"/>
      <c r="O189" s="746"/>
    </row>
    <row r="190" spans="1:21" ht="22.95" customHeight="1">
      <c r="A190" s="673" t="s">
        <v>443</v>
      </c>
      <c r="B190" s="718"/>
      <c r="C190" s="718"/>
      <c r="D190" s="718"/>
      <c r="E190" s="718"/>
      <c r="F190" s="718"/>
      <c r="G190" s="718"/>
      <c r="H190" s="718"/>
      <c r="I190" s="718"/>
      <c r="J190" s="718"/>
      <c r="K190" s="718"/>
      <c r="L190" s="718"/>
      <c r="M190" s="718"/>
      <c r="N190" s="718"/>
      <c r="O190" s="719"/>
    </row>
    <row r="191" spans="1:21" ht="21.9" customHeight="1">
      <c r="A191" s="198"/>
      <c r="B191" s="199"/>
      <c r="C191" s="199"/>
      <c r="D191" s="199"/>
      <c r="E191" s="199"/>
      <c r="F191" s="199"/>
      <c r="G191" s="199"/>
      <c r="H191" s="199"/>
      <c r="I191" s="199"/>
      <c r="J191" s="199"/>
      <c r="K191" s="199"/>
      <c r="L191" s="199"/>
      <c r="M191" s="200"/>
      <c r="N191" s="199"/>
      <c r="O191" s="201"/>
    </row>
    <row r="192" spans="1:21" ht="67.95" customHeight="1">
      <c r="A192" s="733" t="s">
        <v>444</v>
      </c>
      <c r="B192" s="734"/>
      <c r="C192" s="734"/>
      <c r="D192" s="734"/>
      <c r="E192" s="734"/>
      <c r="F192" s="734"/>
      <c r="G192" s="734"/>
      <c r="H192" s="734"/>
      <c r="I192" s="734"/>
      <c r="J192" s="734"/>
      <c r="K192" s="734"/>
      <c r="L192" s="734"/>
      <c r="M192" s="734"/>
      <c r="N192" s="734"/>
      <c r="O192" s="735"/>
    </row>
    <row r="193" spans="1:15" ht="23.25" customHeight="1">
      <c r="A193" s="255"/>
      <c r="B193" s="256"/>
      <c r="C193" s="256"/>
      <c r="D193" s="256"/>
      <c r="E193" s="256"/>
      <c r="F193" s="256"/>
      <c r="G193" s="256"/>
      <c r="H193" s="256"/>
      <c r="I193" s="256"/>
      <c r="J193" s="256"/>
      <c r="K193" s="256"/>
      <c r="L193" s="256"/>
      <c r="M193" s="257"/>
      <c r="N193" s="256"/>
      <c r="O193" s="258"/>
    </row>
    <row r="194" spans="1:15" ht="23.25" customHeight="1">
      <c r="A194" s="259"/>
      <c r="B194" s="259"/>
      <c r="C194" s="259"/>
      <c r="D194" s="259"/>
      <c r="E194" s="259"/>
      <c r="F194" s="259"/>
      <c r="G194" s="259"/>
      <c r="H194" s="259"/>
      <c r="I194" s="259"/>
      <c r="J194" s="259"/>
      <c r="K194" s="259"/>
      <c r="L194" s="259"/>
      <c r="M194" s="260"/>
      <c r="N194" s="259"/>
      <c r="O194" s="259"/>
    </row>
    <row r="195" spans="1:15" ht="23.25" customHeight="1">
      <c r="A195" s="261"/>
      <c r="B195" s="261"/>
      <c r="C195" s="261"/>
      <c r="D195" s="261"/>
      <c r="E195" s="261"/>
      <c r="F195" s="261"/>
      <c r="G195" s="261"/>
      <c r="H195" s="261"/>
      <c r="I195" s="261"/>
      <c r="J195" s="261"/>
      <c r="K195" s="261"/>
      <c r="L195" s="261"/>
      <c r="M195" s="262"/>
      <c r="N195" s="261"/>
      <c r="O195" s="261"/>
    </row>
    <row r="196" spans="1:15" ht="23.25" customHeight="1">
      <c r="A196" s="261"/>
      <c r="B196" s="261"/>
      <c r="C196" s="261"/>
      <c r="D196" s="261"/>
      <c r="E196" s="261"/>
      <c r="F196" s="261"/>
      <c r="G196" s="261"/>
      <c r="H196" s="261"/>
      <c r="I196" s="261"/>
      <c r="J196" s="261"/>
      <c r="K196" s="261"/>
      <c r="L196" s="261"/>
      <c r="M196" s="262"/>
      <c r="N196" s="261"/>
      <c r="O196" s="261"/>
    </row>
    <row r="197" spans="1:15" ht="23.25" customHeight="1">
      <c r="A197" s="261"/>
      <c r="B197" s="261"/>
      <c r="C197" s="261"/>
      <c r="D197" s="261"/>
      <c r="E197" s="261"/>
      <c r="F197" s="261"/>
      <c r="G197" s="261"/>
      <c r="H197" s="261"/>
      <c r="I197" s="261"/>
      <c r="J197" s="261"/>
      <c r="K197" s="261"/>
      <c r="L197" s="261"/>
      <c r="M197" s="262"/>
      <c r="N197" s="261"/>
      <c r="O197" s="261"/>
    </row>
    <row r="198" spans="1:15" ht="23.25" customHeight="1">
      <c r="A198" s="261"/>
      <c r="B198" s="261"/>
      <c r="C198" s="261"/>
      <c r="D198" s="261"/>
      <c r="E198" s="261"/>
      <c r="F198" s="261"/>
      <c r="G198" s="261"/>
      <c r="H198" s="261"/>
      <c r="I198" s="261"/>
      <c r="J198" s="261"/>
      <c r="K198" s="261"/>
      <c r="L198" s="261"/>
      <c r="M198" s="262"/>
      <c r="N198" s="261"/>
      <c r="O198" s="261"/>
    </row>
    <row r="199" spans="1:15" ht="23.25" customHeight="1">
      <c r="A199" s="261"/>
      <c r="B199" s="261"/>
      <c r="C199" s="261"/>
      <c r="D199" s="261"/>
      <c r="E199" s="261"/>
      <c r="F199" s="261"/>
      <c r="G199" s="261"/>
      <c r="H199" s="261"/>
      <c r="I199" s="261"/>
      <c r="J199" s="261"/>
      <c r="K199" s="261"/>
      <c r="L199" s="261"/>
      <c r="M199" s="262"/>
      <c r="N199" s="261"/>
      <c r="O199" s="261"/>
    </row>
    <row r="200" spans="1:15" ht="23.25" customHeight="1">
      <c r="A200" s="261"/>
      <c r="B200" s="261"/>
      <c r="C200" s="261"/>
      <c r="D200" s="261"/>
      <c r="E200" s="261"/>
      <c r="F200" s="261"/>
      <c r="G200" s="261"/>
      <c r="H200" s="261"/>
      <c r="I200" s="261"/>
      <c r="J200" s="261"/>
      <c r="K200" s="261"/>
      <c r="L200" s="261"/>
      <c r="M200" s="262"/>
      <c r="N200" s="261"/>
      <c r="O200" s="261"/>
    </row>
    <row r="201" spans="1:15" ht="23.25" customHeight="1">
      <c r="A201" s="261"/>
      <c r="B201" s="261"/>
      <c r="C201" s="261"/>
      <c r="D201" s="261"/>
      <c r="E201" s="261"/>
      <c r="F201" s="261"/>
      <c r="G201" s="261"/>
      <c r="H201" s="261"/>
      <c r="I201" s="261"/>
      <c r="J201" s="261"/>
      <c r="K201" s="261"/>
      <c r="L201" s="261"/>
      <c r="M201" s="262"/>
      <c r="N201" s="261"/>
      <c r="O201" s="261"/>
    </row>
    <row r="202" spans="1:15" ht="23.25" customHeight="1">
      <c r="A202" s="261"/>
      <c r="B202" s="261"/>
      <c r="C202" s="261"/>
      <c r="D202" s="261"/>
      <c r="E202" s="261"/>
      <c r="F202" s="261"/>
      <c r="G202" s="261"/>
      <c r="H202" s="261"/>
      <c r="I202" s="261"/>
      <c r="J202" s="261"/>
      <c r="K202" s="261"/>
      <c r="L202" s="261"/>
      <c r="M202" s="262"/>
      <c r="N202" s="261"/>
      <c r="O202" s="261"/>
    </row>
    <row r="203" spans="1:15" ht="23.25" customHeight="1">
      <c r="A203" s="261"/>
      <c r="B203" s="261"/>
      <c r="C203" s="261"/>
      <c r="D203" s="261"/>
      <c r="E203" s="261"/>
      <c r="F203" s="261"/>
      <c r="G203" s="261"/>
      <c r="H203" s="261"/>
      <c r="I203" s="261"/>
      <c r="J203" s="261"/>
      <c r="K203" s="261"/>
      <c r="L203" s="261"/>
      <c r="M203" s="262"/>
      <c r="N203" s="261"/>
      <c r="O203" s="261"/>
    </row>
    <row r="204" spans="1:15" ht="23.25" customHeight="1">
      <c r="A204" s="261"/>
      <c r="B204" s="261"/>
      <c r="C204" s="261"/>
      <c r="D204" s="261"/>
      <c r="E204" s="261"/>
      <c r="F204" s="261"/>
      <c r="G204" s="261"/>
      <c r="H204" s="261"/>
      <c r="I204" s="261"/>
      <c r="J204" s="261"/>
      <c r="K204" s="261"/>
      <c r="L204" s="261"/>
      <c r="M204" s="262"/>
      <c r="N204" s="261"/>
      <c r="O204" s="261"/>
    </row>
    <row r="205" spans="1:15" ht="23.25" customHeight="1">
      <c r="A205" s="261"/>
      <c r="B205" s="261"/>
      <c r="C205" s="261"/>
      <c r="D205" s="261"/>
      <c r="E205" s="261"/>
      <c r="F205" s="261"/>
      <c r="G205" s="261"/>
      <c r="H205" s="261"/>
      <c r="I205" s="261"/>
      <c r="J205" s="261"/>
      <c r="K205" s="261"/>
      <c r="L205" s="261"/>
      <c r="M205" s="262"/>
      <c r="N205" s="261"/>
      <c r="O205" s="261"/>
    </row>
    <row r="206" spans="1:15" ht="23.25" customHeight="1">
      <c r="A206" s="261"/>
      <c r="B206" s="261"/>
      <c r="C206" s="261"/>
      <c r="D206" s="261"/>
      <c r="E206" s="261"/>
      <c r="F206" s="261"/>
      <c r="G206" s="261"/>
      <c r="H206" s="261"/>
      <c r="I206" s="261"/>
      <c r="J206" s="261"/>
      <c r="K206" s="261"/>
      <c r="L206" s="261"/>
      <c r="M206" s="262"/>
      <c r="N206" s="261"/>
      <c r="O206" s="261"/>
    </row>
    <row r="207" spans="1:15" ht="23.25" customHeight="1">
      <c r="A207" s="261"/>
      <c r="B207" s="261"/>
      <c r="C207" s="261"/>
      <c r="D207" s="261"/>
      <c r="E207" s="261"/>
      <c r="F207" s="261"/>
      <c r="G207" s="261"/>
      <c r="H207" s="261"/>
      <c r="I207" s="261"/>
      <c r="J207" s="261"/>
      <c r="K207" s="261"/>
      <c r="L207" s="261"/>
      <c r="M207" s="262"/>
      <c r="N207" s="261"/>
      <c r="O207" s="261"/>
    </row>
    <row r="208" spans="1:15" ht="24" customHeight="1">
      <c r="A208" s="261"/>
      <c r="B208" s="261"/>
      <c r="C208" s="261"/>
      <c r="D208" s="261"/>
      <c r="E208" s="261"/>
      <c r="F208" s="261"/>
      <c r="G208" s="261"/>
      <c r="H208" s="261"/>
      <c r="I208" s="261"/>
      <c r="J208" s="261"/>
      <c r="K208" s="261"/>
      <c r="L208" s="261"/>
      <c r="M208" s="262"/>
      <c r="N208" s="261"/>
      <c r="O208" s="261"/>
    </row>
    <row r="209" spans="1:21" ht="24" customHeight="1">
      <c r="A209" s="263"/>
      <c r="B209" s="263"/>
      <c r="C209" s="263"/>
      <c r="D209" s="263"/>
      <c r="E209" s="263"/>
      <c r="F209" s="263"/>
      <c r="G209" s="263"/>
      <c r="H209" s="263"/>
      <c r="I209" s="263"/>
      <c r="J209" s="263"/>
      <c r="K209" s="263"/>
      <c r="L209" s="263"/>
      <c r="M209" s="264"/>
      <c r="N209" s="263"/>
      <c r="O209" s="263"/>
    </row>
    <row r="210" spans="1:21" ht="21.9" customHeight="1">
      <c r="A210" s="263"/>
      <c r="B210" s="263"/>
      <c r="C210" s="263"/>
      <c r="D210" s="263"/>
      <c r="E210" s="263"/>
      <c r="F210" s="263"/>
      <c r="G210" s="263"/>
      <c r="H210" s="263"/>
      <c r="I210" s="263"/>
      <c r="J210" s="263"/>
      <c r="K210" s="263"/>
      <c r="L210" s="263"/>
      <c r="M210" s="264"/>
      <c r="N210" s="263"/>
      <c r="O210" s="263"/>
    </row>
    <row r="211" spans="1:21" ht="21.9" customHeight="1">
      <c r="A211" s="652" t="s">
        <v>92</v>
      </c>
      <c r="B211" s="652" t="s">
        <v>140</v>
      </c>
      <c r="C211" s="652" t="s">
        <v>40</v>
      </c>
      <c r="D211" s="665" t="s">
        <v>37</v>
      </c>
      <c r="E211" s="652" t="s">
        <v>38</v>
      </c>
      <c r="F211" s="652" t="s">
        <v>7</v>
      </c>
      <c r="G211" s="652" t="s">
        <v>81</v>
      </c>
      <c r="H211" s="653" t="s">
        <v>8</v>
      </c>
      <c r="I211" s="652" t="s">
        <v>141</v>
      </c>
      <c r="J211" s="654" t="s">
        <v>142</v>
      </c>
      <c r="K211" s="655"/>
      <c r="L211" s="656"/>
      <c r="M211" s="654" t="s">
        <v>143</v>
      </c>
      <c r="N211" s="655"/>
      <c r="O211" s="656"/>
    </row>
    <row r="212" spans="1:21" ht="21" customHeight="1">
      <c r="A212" s="508"/>
      <c r="B212" s="508"/>
      <c r="C212" s="508"/>
      <c r="D212" s="666"/>
      <c r="E212" s="508"/>
      <c r="F212" s="508"/>
      <c r="G212" s="508"/>
      <c r="H212" s="654"/>
      <c r="I212" s="508"/>
      <c r="J212" s="208" t="s">
        <v>144</v>
      </c>
      <c r="K212" s="208" t="s">
        <v>154</v>
      </c>
      <c r="L212" s="208" t="s">
        <v>145</v>
      </c>
      <c r="M212" s="209" t="s">
        <v>99</v>
      </c>
      <c r="N212" s="208" t="s">
        <v>21</v>
      </c>
      <c r="O212" s="208" t="s">
        <v>16</v>
      </c>
    </row>
    <row r="213" spans="1:21" s="233" customFormat="1" ht="30.6" customHeight="1">
      <c r="A213" s="192">
        <v>4</v>
      </c>
      <c r="B213" s="192">
        <v>2</v>
      </c>
      <c r="C213" s="192">
        <v>2</v>
      </c>
      <c r="D213" s="192">
        <v>1</v>
      </c>
      <c r="E213" s="192">
        <v>5</v>
      </c>
      <c r="F213" s="192">
        <v>207</v>
      </c>
      <c r="G213" s="192"/>
      <c r="H213" s="192" t="s">
        <v>245</v>
      </c>
      <c r="I213" s="265" t="s">
        <v>445</v>
      </c>
      <c r="J213" s="215">
        <v>4800000</v>
      </c>
      <c r="K213" s="193">
        <v>4800000</v>
      </c>
      <c r="L213" s="193">
        <v>4800000</v>
      </c>
      <c r="M213" s="232">
        <v>71594194</v>
      </c>
      <c r="N213" s="217">
        <v>78865835.810000002</v>
      </c>
      <c r="O213" s="217">
        <v>78360777.139999986</v>
      </c>
      <c r="P213" s="186"/>
      <c r="Q213" s="186"/>
      <c r="R213" s="186"/>
      <c r="S213" s="186"/>
      <c r="T213" s="186"/>
      <c r="U213" s="186"/>
    </row>
    <row r="214" spans="1:21" ht="19.95" customHeight="1">
      <c r="A214" s="657"/>
      <c r="B214" s="658"/>
      <c r="C214" s="658"/>
      <c r="D214" s="658"/>
      <c r="E214" s="658"/>
      <c r="F214" s="658"/>
      <c r="G214" s="658"/>
      <c r="H214" s="658"/>
      <c r="I214" s="658"/>
      <c r="J214" s="658"/>
      <c r="K214" s="658"/>
      <c r="L214" s="658"/>
      <c r="M214" s="658"/>
      <c r="N214" s="658"/>
      <c r="O214" s="659"/>
    </row>
    <row r="215" spans="1:21" ht="16.5" customHeight="1">
      <c r="A215" s="644" t="s">
        <v>446</v>
      </c>
      <c r="B215" s="645"/>
      <c r="C215" s="645"/>
      <c r="D215" s="645"/>
      <c r="E215" s="645"/>
      <c r="F215" s="645"/>
      <c r="G215" s="645"/>
      <c r="H215" s="645"/>
      <c r="I215" s="645"/>
      <c r="J215" s="645"/>
      <c r="K215" s="645"/>
      <c r="L215" s="645"/>
      <c r="M215" s="645"/>
      <c r="N215" s="645"/>
      <c r="O215" s="646"/>
    </row>
    <row r="216" spans="1:21" s="267" customFormat="1" ht="23.25" customHeight="1">
      <c r="A216" s="198"/>
      <c r="B216" s="199"/>
      <c r="C216" s="199"/>
      <c r="D216" s="199"/>
      <c r="E216" s="199"/>
      <c r="F216" s="199"/>
      <c r="G216" s="199"/>
      <c r="H216" s="199"/>
      <c r="I216" s="199"/>
      <c r="J216" s="199"/>
      <c r="K216" s="199"/>
      <c r="L216" s="199"/>
      <c r="M216" s="200"/>
      <c r="N216" s="199"/>
      <c r="O216" s="201"/>
      <c r="P216" s="266"/>
      <c r="Q216" s="266"/>
      <c r="R216" s="266"/>
      <c r="S216" s="266"/>
      <c r="T216" s="266"/>
      <c r="U216" s="266"/>
    </row>
    <row r="217" spans="1:21" ht="111.75" customHeight="1">
      <c r="A217" s="673" t="s">
        <v>447</v>
      </c>
      <c r="B217" s="718"/>
      <c r="C217" s="718"/>
      <c r="D217" s="718"/>
      <c r="E217" s="718"/>
      <c r="F217" s="718"/>
      <c r="G217" s="718"/>
      <c r="H217" s="718"/>
      <c r="I217" s="718"/>
      <c r="J217" s="718"/>
      <c r="K217" s="718"/>
      <c r="L217" s="718"/>
      <c r="M217" s="718"/>
      <c r="N217" s="718"/>
      <c r="O217" s="719"/>
    </row>
    <row r="218" spans="1:21" ht="33" customHeight="1">
      <c r="A218" s="198"/>
      <c r="B218" s="647"/>
      <c r="C218" s="647"/>
      <c r="D218" s="647"/>
      <c r="E218" s="647"/>
      <c r="F218" s="647"/>
      <c r="G218" s="647"/>
      <c r="H218" s="648"/>
      <c r="I218" s="648"/>
      <c r="J218" s="648"/>
      <c r="K218" s="648"/>
      <c r="L218" s="648"/>
      <c r="M218" s="648"/>
      <c r="N218" s="199"/>
      <c r="O218" s="201"/>
    </row>
    <row r="219" spans="1:21" ht="22.95" customHeight="1">
      <c r="A219" s="673" t="s">
        <v>413</v>
      </c>
      <c r="B219" s="718"/>
      <c r="C219" s="718"/>
      <c r="D219" s="718"/>
      <c r="E219" s="718"/>
      <c r="F219" s="718"/>
      <c r="G219" s="718"/>
      <c r="H219" s="718"/>
      <c r="I219" s="718"/>
      <c r="J219" s="718"/>
      <c r="K219" s="718"/>
      <c r="L219" s="718"/>
      <c r="M219" s="718"/>
      <c r="N219" s="718"/>
      <c r="O219" s="719"/>
    </row>
    <row r="220" spans="1:21" ht="107.4" customHeight="1">
      <c r="A220" s="673" t="s">
        <v>448</v>
      </c>
      <c r="B220" s="718"/>
      <c r="C220" s="718"/>
      <c r="D220" s="718"/>
      <c r="E220" s="718"/>
      <c r="F220" s="718"/>
      <c r="G220" s="718"/>
      <c r="H220" s="718"/>
      <c r="I220" s="718"/>
      <c r="J220" s="718"/>
      <c r="K220" s="718"/>
      <c r="L220" s="718"/>
      <c r="M220" s="718"/>
      <c r="N220" s="718"/>
      <c r="O220" s="719"/>
    </row>
    <row r="221" spans="1:21" ht="15" customHeight="1">
      <c r="A221" s="268"/>
      <c r="B221" s="269"/>
      <c r="C221" s="269"/>
      <c r="D221" s="269"/>
      <c r="E221" s="269"/>
      <c r="F221" s="269"/>
      <c r="G221" s="269"/>
      <c r="H221" s="269"/>
      <c r="I221" s="269"/>
      <c r="J221" s="269"/>
      <c r="K221" s="269"/>
      <c r="L221" s="269"/>
      <c r="M221" s="270"/>
      <c r="N221" s="269"/>
      <c r="O221" s="271"/>
    </row>
    <row r="222" spans="1:21" ht="21.9" customHeight="1">
      <c r="A222" s="239"/>
      <c r="B222" s="239"/>
      <c r="C222" s="239"/>
      <c r="D222" s="239"/>
      <c r="E222" s="239"/>
      <c r="F222" s="239"/>
      <c r="G222" s="239"/>
      <c r="H222" s="239"/>
      <c r="I222" s="239"/>
      <c r="J222" s="239"/>
      <c r="K222" s="239"/>
      <c r="L222" s="239"/>
      <c r="M222" s="240"/>
      <c r="N222" s="239"/>
      <c r="O222" s="239"/>
    </row>
    <row r="223" spans="1:21" ht="21.9" customHeight="1">
      <c r="A223" s="206"/>
      <c r="B223" s="206"/>
      <c r="C223" s="206"/>
      <c r="D223" s="206"/>
      <c r="E223" s="206"/>
      <c r="F223" s="206"/>
      <c r="G223" s="206"/>
      <c r="H223" s="206"/>
      <c r="I223" s="206"/>
      <c r="J223" s="206"/>
      <c r="K223" s="206"/>
      <c r="L223" s="206"/>
      <c r="M223" s="207"/>
      <c r="N223" s="206"/>
      <c r="O223" s="206"/>
    </row>
    <row r="224" spans="1:21" ht="21.9" customHeight="1">
      <c r="A224" s="206"/>
      <c r="B224" s="206"/>
      <c r="C224" s="206"/>
      <c r="D224" s="206"/>
      <c r="E224" s="206"/>
      <c r="F224" s="206"/>
      <c r="G224" s="206"/>
      <c r="H224" s="206"/>
      <c r="I224" s="206"/>
      <c r="J224" s="206"/>
      <c r="K224" s="206"/>
      <c r="L224" s="206"/>
      <c r="M224" s="207"/>
      <c r="N224" s="206"/>
      <c r="O224" s="206"/>
    </row>
    <row r="225" spans="1:21" ht="21.9" customHeight="1">
      <c r="A225" s="206"/>
      <c r="B225" s="206"/>
      <c r="C225" s="206"/>
      <c r="D225" s="206"/>
      <c r="E225" s="206"/>
      <c r="F225" s="206"/>
      <c r="G225" s="206"/>
      <c r="H225" s="206"/>
      <c r="I225" s="206"/>
      <c r="J225" s="206"/>
      <c r="K225" s="206"/>
      <c r="L225" s="206"/>
      <c r="M225" s="207"/>
      <c r="N225" s="206"/>
      <c r="O225" s="206"/>
    </row>
    <row r="226" spans="1:21" ht="21.9" customHeight="1">
      <c r="A226" s="206"/>
      <c r="B226" s="206"/>
      <c r="C226" s="206"/>
      <c r="D226" s="206"/>
      <c r="E226" s="206"/>
      <c r="F226" s="206"/>
      <c r="G226" s="206"/>
      <c r="H226" s="206"/>
      <c r="I226" s="206"/>
      <c r="J226" s="206"/>
      <c r="K226" s="206"/>
      <c r="L226" s="206"/>
      <c r="M226" s="207"/>
      <c r="N226" s="206"/>
      <c r="O226" s="206"/>
    </row>
    <row r="227" spans="1:21" ht="21.9" customHeight="1">
      <c r="A227" s="206"/>
      <c r="B227" s="206"/>
      <c r="C227" s="206"/>
      <c r="D227" s="206"/>
      <c r="E227" s="206"/>
      <c r="F227" s="206"/>
      <c r="G227" s="206"/>
      <c r="H227" s="206"/>
      <c r="I227" s="206"/>
      <c r="J227" s="206"/>
      <c r="K227" s="206"/>
      <c r="L227" s="206"/>
      <c r="M227" s="207"/>
      <c r="N227" s="206"/>
      <c r="O227" s="206"/>
    </row>
    <row r="228" spans="1:21" ht="21.9" customHeight="1">
      <c r="A228" s="206"/>
      <c r="B228" s="206"/>
      <c r="C228" s="206"/>
      <c r="D228" s="206"/>
      <c r="E228" s="206"/>
      <c r="F228" s="206"/>
      <c r="G228" s="206"/>
      <c r="H228" s="206"/>
      <c r="I228" s="206"/>
      <c r="J228" s="206"/>
      <c r="K228" s="206"/>
      <c r="L228" s="206"/>
      <c r="M228" s="207"/>
      <c r="N228" s="206"/>
      <c r="O228" s="206"/>
    </row>
    <row r="229" spans="1:21" ht="21.9" customHeight="1">
      <c r="A229" s="206"/>
      <c r="B229" s="206"/>
      <c r="C229" s="206"/>
      <c r="D229" s="206"/>
      <c r="E229" s="206"/>
      <c r="F229" s="206"/>
      <c r="G229" s="206"/>
      <c r="H229" s="206"/>
      <c r="I229" s="206"/>
      <c r="J229" s="206"/>
      <c r="K229" s="206"/>
      <c r="L229" s="206"/>
      <c r="M229" s="207"/>
      <c r="N229" s="206"/>
      <c r="O229" s="206"/>
    </row>
    <row r="230" spans="1:21" ht="21.9" customHeight="1">
      <c r="A230" s="206"/>
      <c r="B230" s="206"/>
      <c r="C230" s="206"/>
      <c r="D230" s="206"/>
      <c r="E230" s="206"/>
      <c r="F230" s="206"/>
      <c r="G230" s="206"/>
      <c r="H230" s="206"/>
      <c r="I230" s="206"/>
      <c r="J230" s="206"/>
      <c r="K230" s="206"/>
      <c r="L230" s="206"/>
      <c r="M230" s="207"/>
      <c r="N230" s="206"/>
      <c r="O230" s="206"/>
    </row>
    <row r="231" spans="1:21" ht="21.9" customHeight="1">
      <c r="A231" s="206"/>
      <c r="B231" s="206"/>
      <c r="C231" s="206"/>
      <c r="D231" s="206"/>
      <c r="E231" s="206"/>
      <c r="F231" s="206"/>
      <c r="G231" s="206"/>
      <c r="H231" s="206"/>
      <c r="I231" s="206"/>
      <c r="J231" s="206"/>
      <c r="K231" s="206"/>
      <c r="L231" s="206"/>
      <c r="M231" s="207"/>
      <c r="N231" s="206"/>
      <c r="O231" s="206"/>
    </row>
    <row r="232" spans="1:21" ht="21.9" customHeight="1">
      <c r="A232" s="652" t="s">
        <v>92</v>
      </c>
      <c r="B232" s="652" t="s">
        <v>140</v>
      </c>
      <c r="C232" s="652" t="s">
        <v>40</v>
      </c>
      <c r="D232" s="665" t="s">
        <v>37</v>
      </c>
      <c r="E232" s="652" t="s">
        <v>38</v>
      </c>
      <c r="F232" s="652" t="s">
        <v>7</v>
      </c>
      <c r="G232" s="652" t="s">
        <v>81</v>
      </c>
      <c r="H232" s="653" t="s">
        <v>8</v>
      </c>
      <c r="I232" s="652" t="s">
        <v>141</v>
      </c>
      <c r="J232" s="654" t="s">
        <v>142</v>
      </c>
      <c r="K232" s="655"/>
      <c r="L232" s="656"/>
      <c r="M232" s="654" t="s">
        <v>143</v>
      </c>
      <c r="N232" s="655"/>
      <c r="O232" s="656"/>
    </row>
    <row r="233" spans="1:21" ht="23.4" customHeight="1">
      <c r="A233" s="508"/>
      <c r="B233" s="508"/>
      <c r="C233" s="508"/>
      <c r="D233" s="666"/>
      <c r="E233" s="508"/>
      <c r="F233" s="508"/>
      <c r="G233" s="508"/>
      <c r="H233" s="654"/>
      <c r="I233" s="508"/>
      <c r="J233" s="208" t="s">
        <v>144</v>
      </c>
      <c r="K233" s="208" t="s">
        <v>154</v>
      </c>
      <c r="L233" s="208" t="s">
        <v>145</v>
      </c>
      <c r="M233" s="209" t="s">
        <v>99</v>
      </c>
      <c r="N233" s="208" t="s">
        <v>21</v>
      </c>
      <c r="O233" s="208" t="s">
        <v>16</v>
      </c>
    </row>
    <row r="234" spans="1:21" s="233" customFormat="1" ht="25.5" customHeight="1">
      <c r="A234" s="192">
        <v>4</v>
      </c>
      <c r="B234" s="192">
        <v>2</v>
      </c>
      <c r="C234" s="192">
        <v>2</v>
      </c>
      <c r="D234" s="192">
        <v>1</v>
      </c>
      <c r="E234" s="192">
        <v>5</v>
      </c>
      <c r="F234" s="192">
        <v>208</v>
      </c>
      <c r="G234" s="192"/>
      <c r="H234" s="192" t="s">
        <v>449</v>
      </c>
      <c r="I234" s="192" t="s">
        <v>450</v>
      </c>
      <c r="J234" s="215">
        <v>15000</v>
      </c>
      <c r="K234" s="193">
        <v>15000</v>
      </c>
      <c r="L234" s="193">
        <v>15000</v>
      </c>
      <c r="M234" s="232">
        <v>514650</v>
      </c>
      <c r="N234" s="243">
        <v>628328.99</v>
      </c>
      <c r="O234" s="243">
        <v>628328.99</v>
      </c>
      <c r="P234" s="186"/>
      <c r="Q234" s="186"/>
      <c r="R234" s="186"/>
      <c r="S234" s="186"/>
      <c r="T234" s="186"/>
      <c r="U234" s="186"/>
    </row>
    <row r="235" spans="1:21" ht="19.95" customHeight="1">
      <c r="A235" s="657"/>
      <c r="B235" s="658"/>
      <c r="C235" s="658"/>
      <c r="D235" s="658"/>
      <c r="E235" s="658"/>
      <c r="F235" s="658"/>
      <c r="G235" s="658"/>
      <c r="H235" s="658"/>
      <c r="I235" s="658"/>
      <c r="J235" s="658"/>
      <c r="K235" s="658"/>
      <c r="L235" s="658"/>
      <c r="M235" s="658"/>
      <c r="N235" s="658"/>
      <c r="O235" s="659"/>
    </row>
    <row r="236" spans="1:21" ht="16.5" customHeight="1">
      <c r="A236" s="644" t="s">
        <v>451</v>
      </c>
      <c r="B236" s="645"/>
      <c r="C236" s="645"/>
      <c r="D236" s="645"/>
      <c r="E236" s="645"/>
      <c r="F236" s="645"/>
      <c r="G236" s="645"/>
      <c r="H236" s="645"/>
      <c r="I236" s="645"/>
      <c r="J236" s="645"/>
      <c r="K236" s="645"/>
      <c r="L236" s="645"/>
      <c r="M236" s="645"/>
      <c r="N236" s="645"/>
      <c r="O236" s="646"/>
    </row>
    <row r="237" spans="1:21" s="267" customFormat="1" ht="23.25" customHeight="1">
      <c r="A237" s="198"/>
      <c r="B237" s="199"/>
      <c r="C237" s="199"/>
      <c r="D237" s="199"/>
      <c r="E237" s="199"/>
      <c r="F237" s="199"/>
      <c r="G237" s="199"/>
      <c r="H237" s="199"/>
      <c r="I237" s="199"/>
      <c r="J237" s="199"/>
      <c r="K237" s="199"/>
      <c r="L237" s="199"/>
      <c r="M237" s="200"/>
      <c r="N237" s="199"/>
      <c r="O237" s="201"/>
      <c r="P237" s="266"/>
      <c r="Q237" s="266"/>
      <c r="R237" s="266"/>
      <c r="S237" s="266"/>
      <c r="T237" s="266"/>
      <c r="U237" s="266"/>
    </row>
    <row r="238" spans="1:21" ht="103.5" customHeight="1">
      <c r="A238" s="673" t="s">
        <v>452</v>
      </c>
      <c r="B238" s="718"/>
      <c r="C238" s="718"/>
      <c r="D238" s="718"/>
      <c r="E238" s="718"/>
      <c r="F238" s="718"/>
      <c r="G238" s="718"/>
      <c r="H238" s="718"/>
      <c r="I238" s="718"/>
      <c r="J238" s="718"/>
      <c r="K238" s="718"/>
      <c r="L238" s="718"/>
      <c r="M238" s="718"/>
      <c r="N238" s="718"/>
      <c r="O238" s="719"/>
    </row>
    <row r="239" spans="1:21" ht="21.6" customHeight="1">
      <c r="A239" s="730"/>
      <c r="B239" s="731"/>
      <c r="C239" s="731"/>
      <c r="D239" s="731"/>
      <c r="E239" s="731"/>
      <c r="F239" s="731"/>
      <c r="G239" s="731"/>
      <c r="H239" s="731"/>
      <c r="I239" s="731"/>
      <c r="J239" s="731"/>
      <c r="K239" s="731"/>
      <c r="L239" s="731"/>
      <c r="M239" s="731"/>
      <c r="N239" s="731"/>
      <c r="O239" s="732"/>
    </row>
    <row r="240" spans="1:21" ht="24" customHeight="1">
      <c r="A240" s="673" t="s">
        <v>413</v>
      </c>
      <c r="B240" s="718"/>
      <c r="C240" s="718"/>
      <c r="D240" s="718"/>
      <c r="E240" s="718"/>
      <c r="F240" s="718"/>
      <c r="G240" s="718"/>
      <c r="H240" s="718"/>
      <c r="I240" s="718"/>
      <c r="J240" s="718"/>
      <c r="K240" s="718"/>
      <c r="L240" s="718"/>
      <c r="M240" s="718"/>
      <c r="N240" s="718"/>
      <c r="O240" s="719"/>
    </row>
    <row r="241" spans="1:15" ht="30.6" customHeight="1">
      <c r="A241" s="638" t="s">
        <v>453</v>
      </c>
      <c r="B241" s="639"/>
      <c r="C241" s="639"/>
      <c r="D241" s="639"/>
      <c r="E241" s="639"/>
      <c r="F241" s="639"/>
      <c r="G241" s="639"/>
      <c r="H241" s="639"/>
      <c r="I241" s="639"/>
      <c r="J241" s="639"/>
      <c r="K241" s="639"/>
      <c r="L241" s="639"/>
      <c r="M241" s="639"/>
      <c r="N241" s="639"/>
      <c r="O241" s="640"/>
    </row>
    <row r="242" spans="1:15" ht="14.25" customHeight="1">
      <c r="A242" s="239"/>
      <c r="B242" s="239"/>
      <c r="C242" s="239"/>
      <c r="D242" s="239"/>
      <c r="E242" s="239"/>
      <c r="F242" s="239"/>
      <c r="G242" s="239"/>
      <c r="H242" s="239"/>
      <c r="I242" s="239"/>
      <c r="J242" s="239"/>
      <c r="K242" s="239"/>
      <c r="L242" s="239"/>
      <c r="M242" s="240"/>
      <c r="N242" s="239"/>
      <c r="O242" s="239"/>
    </row>
    <row r="243" spans="1:15" ht="14.25" customHeight="1">
      <c r="A243" s="206"/>
      <c r="B243" s="206"/>
      <c r="C243" s="206"/>
      <c r="D243" s="206"/>
      <c r="E243" s="206"/>
      <c r="F243" s="206"/>
      <c r="G243" s="206"/>
      <c r="H243" s="206"/>
      <c r="I243" s="206"/>
      <c r="J243" s="206"/>
      <c r="K243" s="206"/>
      <c r="L243" s="206"/>
      <c r="M243" s="207"/>
      <c r="N243" s="206"/>
      <c r="O243" s="206"/>
    </row>
    <row r="244" spans="1:15" ht="14.25" customHeight="1">
      <c r="A244" s="206"/>
      <c r="B244" s="206"/>
      <c r="C244" s="206"/>
      <c r="D244" s="206"/>
      <c r="E244" s="206"/>
      <c r="F244" s="206"/>
      <c r="G244" s="206"/>
      <c r="H244" s="206"/>
      <c r="I244" s="206"/>
      <c r="J244" s="206"/>
      <c r="K244" s="206"/>
      <c r="L244" s="206"/>
      <c r="M244" s="207"/>
      <c r="N244" s="206"/>
      <c r="O244" s="206"/>
    </row>
    <row r="245" spans="1:15" ht="14.25" customHeight="1">
      <c r="A245" s="206"/>
      <c r="B245" s="206"/>
      <c r="C245" s="206"/>
      <c r="D245" s="206"/>
      <c r="E245" s="206"/>
      <c r="F245" s="206"/>
      <c r="G245" s="206"/>
      <c r="H245" s="206"/>
      <c r="I245" s="206"/>
      <c r="J245" s="206"/>
      <c r="K245" s="206"/>
      <c r="L245" s="206"/>
      <c r="M245" s="207"/>
      <c r="N245" s="206"/>
      <c r="O245" s="206"/>
    </row>
    <row r="246" spans="1:15" ht="14.25" customHeight="1">
      <c r="A246" s="206"/>
      <c r="B246" s="206"/>
      <c r="C246" s="206"/>
      <c r="D246" s="206"/>
      <c r="E246" s="206"/>
      <c r="F246" s="206"/>
      <c r="G246" s="206"/>
      <c r="H246" s="206"/>
      <c r="I246" s="206"/>
      <c r="J246" s="206"/>
      <c r="K246" s="206"/>
      <c r="L246" s="206"/>
      <c r="M246" s="207"/>
      <c r="N246" s="206"/>
      <c r="O246" s="206"/>
    </row>
    <row r="247" spans="1:15" ht="14.25" customHeight="1">
      <c r="A247" s="206"/>
      <c r="B247" s="206"/>
      <c r="C247" s="206"/>
      <c r="D247" s="206"/>
      <c r="E247" s="206"/>
      <c r="F247" s="206"/>
      <c r="G247" s="206"/>
      <c r="H247" s="206"/>
      <c r="I247" s="206"/>
      <c r="J247" s="206"/>
      <c r="K247" s="206"/>
      <c r="L247" s="206"/>
      <c r="M247" s="207"/>
      <c r="N247" s="206"/>
      <c r="O247" s="206"/>
    </row>
    <row r="248" spans="1:15" ht="14.25" customHeight="1">
      <c r="A248" s="206"/>
      <c r="B248" s="206"/>
      <c r="C248" s="206"/>
      <c r="D248" s="206"/>
      <c r="E248" s="206"/>
      <c r="F248" s="206"/>
      <c r="G248" s="206"/>
      <c r="H248" s="206"/>
      <c r="I248" s="206"/>
      <c r="J248" s="206"/>
      <c r="K248" s="206"/>
      <c r="L248" s="206"/>
      <c r="M248" s="207"/>
      <c r="N248" s="206"/>
      <c r="O248" s="206"/>
    </row>
    <row r="249" spans="1:15" ht="14.25" customHeight="1">
      <c r="A249" s="206"/>
      <c r="B249" s="206"/>
      <c r="C249" s="206"/>
      <c r="D249" s="206"/>
      <c r="E249" s="206"/>
      <c r="F249" s="206"/>
      <c r="G249" s="206"/>
      <c r="H249" s="206"/>
      <c r="I249" s="206"/>
      <c r="J249" s="206"/>
      <c r="K249" s="206"/>
      <c r="L249" s="206"/>
      <c r="M249" s="207"/>
      <c r="N249" s="206"/>
      <c r="O249" s="206"/>
    </row>
    <row r="250" spans="1:15" ht="14.25" customHeight="1">
      <c r="A250" s="206"/>
      <c r="B250" s="206"/>
      <c r="C250" s="206"/>
      <c r="D250" s="206"/>
      <c r="E250" s="206"/>
      <c r="F250" s="206"/>
      <c r="G250" s="206"/>
      <c r="H250" s="206"/>
      <c r="I250" s="206"/>
      <c r="J250" s="206"/>
      <c r="K250" s="206"/>
      <c r="L250" s="206"/>
      <c r="M250" s="207"/>
      <c r="N250" s="206"/>
      <c r="O250" s="206"/>
    </row>
    <row r="251" spans="1:15" ht="14.25" customHeight="1">
      <c r="A251" s="206"/>
      <c r="B251" s="206"/>
      <c r="C251" s="206"/>
      <c r="D251" s="206"/>
      <c r="E251" s="206"/>
      <c r="F251" s="206"/>
      <c r="G251" s="206"/>
      <c r="H251" s="206"/>
      <c r="I251" s="206"/>
      <c r="J251" s="206"/>
      <c r="K251" s="206"/>
      <c r="L251" s="206"/>
      <c r="M251" s="207"/>
      <c r="N251" s="206"/>
      <c r="O251" s="206"/>
    </row>
    <row r="252" spans="1:15" ht="14.25" customHeight="1">
      <c r="A252" s="206"/>
      <c r="B252" s="206"/>
      <c r="C252" s="206"/>
      <c r="D252" s="206"/>
      <c r="E252" s="206"/>
      <c r="F252" s="206"/>
      <c r="G252" s="206"/>
      <c r="H252" s="206"/>
      <c r="I252" s="206"/>
      <c r="J252" s="206"/>
      <c r="K252" s="206"/>
      <c r="L252" s="206"/>
      <c r="M252" s="207"/>
      <c r="N252" s="206"/>
      <c r="O252" s="206"/>
    </row>
    <row r="253" spans="1:15" ht="14.25" customHeight="1">
      <c r="A253" s="206"/>
      <c r="B253" s="206"/>
      <c r="C253" s="206"/>
      <c r="D253" s="206"/>
      <c r="E253" s="206"/>
      <c r="F253" s="206"/>
      <c r="G253" s="206"/>
      <c r="H253" s="206"/>
      <c r="I253" s="206"/>
      <c r="J253" s="206"/>
      <c r="K253" s="206"/>
      <c r="L253" s="206"/>
      <c r="M253" s="207"/>
      <c r="N253" s="206"/>
      <c r="O253" s="206"/>
    </row>
    <row r="254" spans="1:15" ht="14.25" customHeight="1">
      <c r="A254" s="206"/>
      <c r="B254" s="206"/>
      <c r="C254" s="206"/>
      <c r="D254" s="206"/>
      <c r="E254" s="206"/>
      <c r="F254" s="206"/>
      <c r="G254" s="206"/>
      <c r="H254" s="206"/>
      <c r="I254" s="206"/>
      <c r="J254" s="206"/>
      <c r="K254" s="206"/>
      <c r="L254" s="206"/>
      <c r="M254" s="207"/>
      <c r="N254" s="206"/>
      <c r="O254" s="206"/>
    </row>
    <row r="255" spans="1:15" ht="14.25" customHeight="1">
      <c r="A255" s="206"/>
      <c r="B255" s="206"/>
      <c r="C255" s="206"/>
      <c r="D255" s="206"/>
      <c r="E255" s="206"/>
      <c r="F255" s="206"/>
      <c r="G255" s="206"/>
      <c r="H255" s="206"/>
      <c r="I255" s="206"/>
      <c r="J255" s="206"/>
      <c r="K255" s="206"/>
      <c r="L255" s="206"/>
      <c r="M255" s="207"/>
      <c r="N255" s="206"/>
      <c r="O255" s="206"/>
    </row>
    <row r="256" spans="1:15" ht="14.25" customHeight="1">
      <c r="A256" s="206"/>
      <c r="B256" s="206"/>
      <c r="C256" s="206"/>
      <c r="D256" s="206"/>
      <c r="E256" s="206"/>
      <c r="F256" s="206"/>
      <c r="G256" s="206"/>
      <c r="H256" s="206"/>
      <c r="I256" s="206"/>
      <c r="J256" s="206"/>
      <c r="K256" s="206"/>
      <c r="L256" s="206"/>
      <c r="M256" s="207"/>
      <c r="N256" s="206"/>
      <c r="O256" s="206"/>
    </row>
    <row r="257" spans="1:21" ht="14.25" customHeight="1">
      <c r="A257" s="206"/>
      <c r="B257" s="206"/>
      <c r="C257" s="206"/>
      <c r="D257" s="206"/>
      <c r="E257" s="206"/>
      <c r="F257" s="206"/>
      <c r="G257" s="206"/>
      <c r="H257" s="206"/>
      <c r="I257" s="206"/>
      <c r="J257" s="206"/>
      <c r="K257" s="206"/>
      <c r="L257" s="206"/>
      <c r="M257" s="207"/>
      <c r="N257" s="206"/>
      <c r="O257" s="206"/>
    </row>
    <row r="258" spans="1:21" ht="14.25" customHeight="1">
      <c r="A258" s="206"/>
      <c r="B258" s="206"/>
      <c r="C258" s="206"/>
      <c r="D258" s="206"/>
      <c r="E258" s="206"/>
      <c r="F258" s="206"/>
      <c r="G258" s="206"/>
      <c r="H258" s="206"/>
      <c r="I258" s="206"/>
      <c r="J258" s="206"/>
      <c r="K258" s="206"/>
      <c r="L258" s="206"/>
      <c r="M258" s="207"/>
      <c r="N258" s="206"/>
      <c r="O258" s="206"/>
    </row>
    <row r="259" spans="1:21" ht="14.25" customHeight="1">
      <c r="A259" s="206"/>
      <c r="B259" s="206"/>
      <c r="C259" s="206"/>
      <c r="D259" s="206"/>
      <c r="E259" s="206"/>
      <c r="F259" s="206"/>
      <c r="G259" s="206"/>
      <c r="H259" s="206"/>
      <c r="I259" s="206"/>
      <c r="J259" s="206"/>
      <c r="K259" s="206"/>
      <c r="L259" s="206"/>
      <c r="M259" s="207"/>
      <c r="N259" s="206"/>
      <c r="O259" s="206"/>
    </row>
    <row r="260" spans="1:21" ht="14.25" customHeight="1">
      <c r="A260" s="206"/>
      <c r="B260" s="206"/>
      <c r="C260" s="206"/>
      <c r="D260" s="206"/>
      <c r="E260" s="206"/>
      <c r="F260" s="206"/>
      <c r="G260" s="206"/>
      <c r="H260" s="206"/>
      <c r="I260" s="206"/>
      <c r="J260" s="206"/>
      <c r="K260" s="206"/>
      <c r="L260" s="206"/>
      <c r="M260" s="207"/>
      <c r="N260" s="206"/>
      <c r="O260" s="206"/>
    </row>
    <row r="261" spans="1:21" ht="14.25" customHeight="1">
      <c r="A261" s="206"/>
      <c r="B261" s="206"/>
      <c r="C261" s="206"/>
      <c r="D261" s="206"/>
      <c r="E261" s="206"/>
      <c r="F261" s="206"/>
      <c r="G261" s="206"/>
      <c r="H261" s="206"/>
      <c r="I261" s="206"/>
      <c r="J261" s="206"/>
      <c r="K261" s="206"/>
      <c r="L261" s="206"/>
      <c r="M261" s="207"/>
      <c r="N261" s="206"/>
      <c r="O261" s="206"/>
    </row>
    <row r="262" spans="1:21" s="186" customFormat="1" ht="21.9" customHeight="1">
      <c r="A262" s="206"/>
      <c r="B262" s="206"/>
      <c r="C262" s="206"/>
      <c r="D262" s="206"/>
      <c r="E262" s="206"/>
      <c r="F262" s="206"/>
      <c r="G262" s="206"/>
      <c r="H262" s="206"/>
      <c r="I262" s="206"/>
      <c r="J262" s="206"/>
      <c r="K262" s="206"/>
      <c r="L262" s="206"/>
      <c r="M262" s="207"/>
      <c r="N262" s="206"/>
      <c r="O262" s="206"/>
    </row>
    <row r="263" spans="1:21" s="186" customFormat="1" ht="21.9" customHeight="1">
      <c r="A263" s="272"/>
      <c r="B263" s="273"/>
      <c r="C263" s="273"/>
      <c r="D263" s="273"/>
      <c r="E263" s="273"/>
      <c r="F263" s="273"/>
      <c r="G263" s="273"/>
      <c r="H263" s="273"/>
      <c r="I263" s="273"/>
      <c r="J263" s="273"/>
      <c r="K263" s="273"/>
      <c r="L263" s="273"/>
      <c r="M263" s="274"/>
      <c r="N263" s="273"/>
      <c r="O263" s="275"/>
    </row>
    <row r="264" spans="1:21" ht="21.9" customHeight="1">
      <c r="A264" s="652" t="s">
        <v>92</v>
      </c>
      <c r="B264" s="652" t="s">
        <v>140</v>
      </c>
      <c r="C264" s="652" t="s">
        <v>40</v>
      </c>
      <c r="D264" s="665" t="s">
        <v>37</v>
      </c>
      <c r="E264" s="652" t="s">
        <v>38</v>
      </c>
      <c r="F264" s="652" t="s">
        <v>7</v>
      </c>
      <c r="G264" s="652" t="s">
        <v>81</v>
      </c>
      <c r="H264" s="653" t="s">
        <v>8</v>
      </c>
      <c r="I264" s="652" t="s">
        <v>141</v>
      </c>
      <c r="J264" s="654" t="s">
        <v>142</v>
      </c>
      <c r="K264" s="655"/>
      <c r="L264" s="656"/>
      <c r="M264" s="654" t="s">
        <v>143</v>
      </c>
      <c r="N264" s="655"/>
      <c r="O264" s="656"/>
    </row>
    <row r="265" spans="1:21" ht="23.4" customHeight="1">
      <c r="A265" s="508"/>
      <c r="B265" s="508"/>
      <c r="C265" s="508"/>
      <c r="D265" s="666"/>
      <c r="E265" s="508"/>
      <c r="F265" s="508"/>
      <c r="G265" s="508"/>
      <c r="H265" s="654"/>
      <c r="I265" s="508"/>
      <c r="J265" s="208" t="s">
        <v>144</v>
      </c>
      <c r="K265" s="208" t="s">
        <v>454</v>
      </c>
      <c r="L265" s="208" t="s">
        <v>145</v>
      </c>
      <c r="M265" s="209" t="s">
        <v>99</v>
      </c>
      <c r="N265" s="208" t="s">
        <v>455</v>
      </c>
      <c r="O265" s="208" t="s">
        <v>16</v>
      </c>
    </row>
    <row r="266" spans="1:21" s="233" customFormat="1" ht="29.25" customHeight="1">
      <c r="A266" s="192">
        <v>4</v>
      </c>
      <c r="B266" s="192">
        <v>7</v>
      </c>
      <c r="C266" s="192">
        <v>2</v>
      </c>
      <c r="D266" s="192">
        <v>1</v>
      </c>
      <c r="E266" s="192">
        <v>6</v>
      </c>
      <c r="F266" s="192">
        <v>209</v>
      </c>
      <c r="G266" s="192"/>
      <c r="H266" s="192" t="s">
        <v>456</v>
      </c>
      <c r="I266" s="192" t="s">
        <v>457</v>
      </c>
      <c r="J266" s="215">
        <v>100000</v>
      </c>
      <c r="K266" s="193">
        <v>100000</v>
      </c>
      <c r="L266" s="193">
        <v>100000</v>
      </c>
      <c r="M266" s="232">
        <v>27736</v>
      </c>
      <c r="N266" s="243">
        <v>9617.7099999999991</v>
      </c>
      <c r="O266" s="243">
        <v>812</v>
      </c>
      <c r="P266" s="186"/>
      <c r="Q266" s="186"/>
      <c r="R266" s="186"/>
      <c r="S266" s="186"/>
      <c r="T266" s="186"/>
      <c r="U266" s="186"/>
    </row>
    <row r="267" spans="1:21" ht="19.95" customHeight="1">
      <c r="A267" s="657"/>
      <c r="B267" s="658"/>
      <c r="C267" s="658"/>
      <c r="D267" s="658"/>
      <c r="E267" s="658"/>
      <c r="F267" s="658"/>
      <c r="G267" s="658"/>
      <c r="H267" s="658"/>
      <c r="I267" s="658"/>
      <c r="J267" s="658"/>
      <c r="K267" s="658"/>
      <c r="L267" s="658"/>
      <c r="M267" s="658"/>
      <c r="N267" s="658"/>
      <c r="O267" s="659"/>
    </row>
    <row r="268" spans="1:21" ht="46.5" customHeight="1">
      <c r="A268" s="644" t="s">
        <v>458</v>
      </c>
      <c r="B268" s="645"/>
      <c r="C268" s="645"/>
      <c r="D268" s="645"/>
      <c r="E268" s="645"/>
      <c r="F268" s="645"/>
      <c r="G268" s="645"/>
      <c r="H268" s="645"/>
      <c r="I268" s="645"/>
      <c r="J268" s="645"/>
      <c r="K268" s="645"/>
      <c r="L268" s="645"/>
      <c r="M268" s="645"/>
      <c r="N268" s="645"/>
      <c r="O268" s="646"/>
    </row>
    <row r="269" spans="1:21" ht="138.75" customHeight="1">
      <c r="A269" s="673" t="s">
        <v>459</v>
      </c>
      <c r="B269" s="718"/>
      <c r="C269" s="718"/>
      <c r="D269" s="718"/>
      <c r="E269" s="718"/>
      <c r="F269" s="718"/>
      <c r="G269" s="718"/>
      <c r="H269" s="718"/>
      <c r="I269" s="718"/>
      <c r="J269" s="718"/>
      <c r="K269" s="718"/>
      <c r="L269" s="718"/>
      <c r="M269" s="718"/>
      <c r="N269" s="718"/>
      <c r="O269" s="719"/>
    </row>
    <row r="270" spans="1:21" ht="12.6" customHeight="1">
      <c r="A270" s="730"/>
      <c r="B270" s="731"/>
      <c r="C270" s="731"/>
      <c r="D270" s="731"/>
      <c r="E270" s="731"/>
      <c r="F270" s="731"/>
      <c r="G270" s="731"/>
      <c r="H270" s="731"/>
      <c r="I270" s="731"/>
      <c r="J270" s="731"/>
      <c r="K270" s="731"/>
      <c r="L270" s="731"/>
      <c r="M270" s="731"/>
      <c r="N270" s="731"/>
      <c r="O270" s="732"/>
    </row>
    <row r="271" spans="1:21" ht="24" customHeight="1">
      <c r="A271" s="673" t="s">
        <v>413</v>
      </c>
      <c r="B271" s="718"/>
      <c r="C271" s="718"/>
      <c r="D271" s="718"/>
      <c r="E271" s="718"/>
      <c r="F271" s="718"/>
      <c r="G271" s="718"/>
      <c r="H271" s="718"/>
      <c r="I271" s="718"/>
      <c r="J271" s="718"/>
      <c r="K271" s="718"/>
      <c r="L271" s="718"/>
      <c r="M271" s="718"/>
      <c r="N271" s="718"/>
      <c r="O271" s="719"/>
    </row>
    <row r="272" spans="1:21" ht="14.25" customHeight="1">
      <c r="A272" s="638" t="s">
        <v>414</v>
      </c>
      <c r="B272" s="639"/>
      <c r="C272" s="639"/>
      <c r="D272" s="639"/>
      <c r="E272" s="639"/>
      <c r="F272" s="639"/>
      <c r="G272" s="639"/>
      <c r="H272" s="639"/>
      <c r="I272" s="639"/>
      <c r="J272" s="639"/>
      <c r="K272" s="639"/>
      <c r="L272" s="639"/>
      <c r="M272" s="639"/>
      <c r="N272" s="639"/>
      <c r="O272" s="640"/>
    </row>
    <row r="273" spans="1:15" ht="21.9" customHeight="1">
      <c r="A273" s="210"/>
      <c r="B273" s="206"/>
      <c r="C273" s="206"/>
      <c r="D273" s="206"/>
      <c r="E273" s="206"/>
      <c r="F273" s="206"/>
      <c r="G273" s="206"/>
      <c r="H273" s="206"/>
      <c r="I273" s="206"/>
      <c r="J273" s="206"/>
      <c r="K273" s="206"/>
      <c r="L273" s="206"/>
      <c r="M273" s="207"/>
      <c r="N273" s="206"/>
      <c r="O273" s="211"/>
    </row>
    <row r="274" spans="1:15" ht="21.9" customHeight="1">
      <c r="A274" s="239"/>
      <c r="B274" s="239"/>
      <c r="C274" s="239"/>
      <c r="D274" s="239"/>
      <c r="E274" s="239"/>
      <c r="F274" s="239"/>
      <c r="G274" s="239"/>
      <c r="H274" s="239"/>
      <c r="I274" s="239"/>
      <c r="J274" s="239"/>
      <c r="K274" s="239"/>
      <c r="L274" s="239"/>
      <c r="M274" s="240"/>
      <c r="N274" s="239"/>
      <c r="O274" s="239"/>
    </row>
    <row r="275" spans="1:15" ht="21.9" customHeight="1">
      <c r="A275" s="206"/>
      <c r="B275" s="206"/>
      <c r="C275" s="206"/>
      <c r="D275" s="206"/>
      <c r="E275" s="206"/>
      <c r="F275" s="206"/>
      <c r="G275" s="206"/>
      <c r="H275" s="206"/>
      <c r="I275" s="206"/>
      <c r="J275" s="206"/>
      <c r="K275" s="206"/>
      <c r="L275" s="206"/>
      <c r="M275" s="207"/>
      <c r="N275" s="206"/>
      <c r="O275" s="206"/>
    </row>
    <row r="276" spans="1:15" ht="21.9" customHeight="1">
      <c r="A276" s="206"/>
      <c r="B276" s="206"/>
      <c r="C276" s="206"/>
      <c r="D276" s="206"/>
      <c r="E276" s="206"/>
      <c r="F276" s="206"/>
      <c r="G276" s="206"/>
      <c r="H276" s="206"/>
      <c r="I276" s="206"/>
      <c r="J276" s="206"/>
      <c r="K276" s="206"/>
      <c r="L276" s="206"/>
      <c r="M276" s="207"/>
      <c r="N276" s="206"/>
      <c r="O276" s="206"/>
    </row>
    <row r="277" spans="1:15" ht="21.9" customHeight="1">
      <c r="A277" s="206"/>
      <c r="B277" s="206"/>
      <c r="C277" s="206"/>
      <c r="D277" s="206"/>
      <c r="E277" s="206"/>
      <c r="F277" s="206"/>
      <c r="G277" s="206"/>
      <c r="H277" s="206"/>
      <c r="I277" s="206"/>
      <c r="J277" s="206"/>
      <c r="K277" s="206"/>
      <c r="L277" s="206"/>
      <c r="M277" s="207"/>
      <c r="N277" s="206"/>
      <c r="O277" s="206"/>
    </row>
    <row r="278" spans="1:15" ht="21.9" customHeight="1">
      <c r="A278" s="206"/>
      <c r="B278" s="206"/>
      <c r="C278" s="206"/>
      <c r="D278" s="206"/>
      <c r="E278" s="206"/>
      <c r="F278" s="206"/>
      <c r="G278" s="206"/>
      <c r="H278" s="206"/>
      <c r="I278" s="206"/>
      <c r="J278" s="206"/>
      <c r="K278" s="206"/>
      <c r="L278" s="206"/>
      <c r="M278" s="207"/>
      <c r="N278" s="206"/>
      <c r="O278" s="206"/>
    </row>
    <row r="279" spans="1:15" ht="21.9" customHeight="1">
      <c r="A279" s="206"/>
      <c r="B279" s="206"/>
      <c r="C279" s="206"/>
      <c r="D279" s="206"/>
      <c r="E279" s="206"/>
      <c r="F279" s="206"/>
      <c r="G279" s="206"/>
      <c r="H279" s="206"/>
      <c r="I279" s="206"/>
      <c r="J279" s="206"/>
      <c r="K279" s="206"/>
      <c r="L279" s="206"/>
      <c r="M279" s="207"/>
      <c r="N279" s="206"/>
      <c r="O279" s="206"/>
    </row>
    <row r="280" spans="1:15" ht="21.9" customHeight="1">
      <c r="A280" s="206"/>
      <c r="B280" s="206"/>
      <c r="C280" s="206"/>
      <c r="D280" s="206"/>
      <c r="E280" s="206"/>
      <c r="F280" s="206"/>
      <c r="G280" s="206"/>
      <c r="H280" s="206"/>
      <c r="I280" s="206"/>
      <c r="J280" s="206"/>
      <c r="K280" s="206"/>
      <c r="L280" s="206"/>
      <c r="M280" s="207"/>
      <c r="N280" s="206"/>
      <c r="O280" s="206"/>
    </row>
    <row r="281" spans="1:15" ht="21.9" customHeight="1">
      <c r="A281" s="206"/>
      <c r="B281" s="206"/>
      <c r="C281" s="206"/>
      <c r="D281" s="206"/>
      <c r="E281" s="206"/>
      <c r="F281" s="206"/>
      <c r="G281" s="206"/>
      <c r="H281" s="206"/>
      <c r="I281" s="206"/>
      <c r="J281" s="206"/>
      <c r="K281" s="206"/>
      <c r="L281" s="206"/>
      <c r="M281" s="207"/>
      <c r="N281" s="206"/>
      <c r="O281" s="206"/>
    </row>
    <row r="282" spans="1:15" ht="21.9" customHeight="1">
      <c r="A282" s="206"/>
      <c r="B282" s="206"/>
      <c r="C282" s="206"/>
      <c r="D282" s="206"/>
      <c r="E282" s="206"/>
      <c r="F282" s="206"/>
      <c r="G282" s="206"/>
      <c r="H282" s="206"/>
      <c r="I282" s="206"/>
      <c r="J282" s="206"/>
      <c r="K282" s="206"/>
      <c r="L282" s="206"/>
      <c r="M282" s="207"/>
      <c r="N282" s="206"/>
      <c r="O282" s="206"/>
    </row>
    <row r="283" spans="1:15" ht="21.9" customHeight="1">
      <c r="A283" s="206"/>
      <c r="B283" s="206"/>
      <c r="C283" s="206"/>
      <c r="D283" s="206"/>
      <c r="E283" s="206"/>
      <c r="F283" s="206"/>
      <c r="G283" s="206"/>
      <c r="H283" s="206"/>
      <c r="I283" s="206"/>
      <c r="J283" s="206"/>
      <c r="K283" s="206"/>
      <c r="L283" s="206"/>
      <c r="M283" s="207"/>
      <c r="N283" s="206"/>
      <c r="O283" s="206"/>
    </row>
    <row r="284" spans="1:15" ht="21.9" customHeight="1">
      <c r="A284" s="206"/>
      <c r="B284" s="206"/>
      <c r="C284" s="206"/>
      <c r="D284" s="206"/>
      <c r="E284" s="206"/>
      <c r="F284" s="206"/>
      <c r="G284" s="206"/>
      <c r="H284" s="206"/>
      <c r="I284" s="206"/>
      <c r="J284" s="206"/>
      <c r="K284" s="206"/>
      <c r="L284" s="206"/>
      <c r="M284" s="207"/>
      <c r="N284" s="206"/>
      <c r="O284" s="206"/>
    </row>
    <row r="285" spans="1:15" ht="22.2" customHeight="1">
      <c r="A285" s="206"/>
      <c r="B285" s="206"/>
      <c r="C285" s="206"/>
      <c r="D285" s="206"/>
      <c r="E285" s="206"/>
      <c r="F285" s="206"/>
      <c r="G285" s="206"/>
      <c r="H285" s="206"/>
      <c r="I285" s="206"/>
      <c r="J285" s="206"/>
      <c r="K285" s="206"/>
      <c r="L285" s="206"/>
      <c r="M285" s="207"/>
      <c r="N285" s="206"/>
      <c r="O285" s="206"/>
    </row>
    <row r="286" spans="1:15" ht="39" customHeight="1">
      <c r="A286" s="478"/>
      <c r="B286" s="478"/>
      <c r="C286" s="478"/>
      <c r="D286" s="478"/>
      <c r="E286" s="478"/>
      <c r="F286" s="478"/>
      <c r="G286" s="478"/>
      <c r="H286" s="478"/>
      <c r="I286" s="478"/>
      <c r="J286" s="478"/>
      <c r="K286" s="478"/>
      <c r="L286" s="478"/>
      <c r="M286" s="282"/>
      <c r="N286" s="478"/>
      <c r="O286" s="478"/>
    </row>
    <row r="287" spans="1:15" s="186" customFormat="1" ht="21.9" customHeight="1">
      <c r="A287" s="652" t="s">
        <v>92</v>
      </c>
      <c r="B287" s="652" t="s">
        <v>140</v>
      </c>
      <c r="C287" s="652" t="s">
        <v>40</v>
      </c>
      <c r="D287" s="652" t="s">
        <v>37</v>
      </c>
      <c r="E287" s="652" t="s">
        <v>38</v>
      </c>
      <c r="F287" s="652" t="s">
        <v>7</v>
      </c>
      <c r="G287" s="652" t="s">
        <v>81</v>
      </c>
      <c r="H287" s="653" t="s">
        <v>8</v>
      </c>
      <c r="I287" s="652" t="s">
        <v>141</v>
      </c>
      <c r="J287" s="654" t="s">
        <v>142</v>
      </c>
      <c r="K287" s="655"/>
      <c r="L287" s="656"/>
      <c r="M287" s="654" t="s">
        <v>143</v>
      </c>
      <c r="N287" s="655"/>
      <c r="O287" s="656"/>
    </row>
    <row r="288" spans="1:15" s="186" customFormat="1" ht="19.95" customHeight="1">
      <c r="A288" s="508"/>
      <c r="B288" s="508"/>
      <c r="C288" s="508"/>
      <c r="D288" s="508"/>
      <c r="E288" s="508"/>
      <c r="F288" s="508"/>
      <c r="G288" s="508"/>
      <c r="H288" s="654"/>
      <c r="I288" s="508"/>
      <c r="J288" s="208" t="s">
        <v>144</v>
      </c>
      <c r="K288" s="208" t="s">
        <v>154</v>
      </c>
      <c r="L288" s="208" t="s">
        <v>145</v>
      </c>
      <c r="M288" s="209" t="s">
        <v>99</v>
      </c>
      <c r="N288" s="208" t="s">
        <v>21</v>
      </c>
      <c r="O288" s="208" t="s">
        <v>16</v>
      </c>
    </row>
    <row r="289" spans="1:21" s="186" customFormat="1" ht="42" customHeight="1">
      <c r="A289" s="278" t="s">
        <v>169</v>
      </c>
      <c r="B289" s="192">
        <v>1</v>
      </c>
      <c r="C289" s="278" t="s">
        <v>168</v>
      </c>
      <c r="D289" s="278" t="s">
        <v>168</v>
      </c>
      <c r="E289" s="278" t="s">
        <v>171</v>
      </c>
      <c r="F289" s="278" t="s">
        <v>460</v>
      </c>
      <c r="G289" s="278"/>
      <c r="H289" s="254" t="s">
        <v>249</v>
      </c>
      <c r="I289" s="278" t="s">
        <v>461</v>
      </c>
      <c r="J289" s="279">
        <v>4</v>
      </c>
      <c r="K289" s="279">
        <v>4</v>
      </c>
      <c r="L289" s="279">
        <v>4</v>
      </c>
      <c r="M289" s="232">
        <v>10000000</v>
      </c>
      <c r="N289" s="217">
        <v>10812457.039999999</v>
      </c>
      <c r="O289" s="217">
        <v>9756444.5199999977</v>
      </c>
    </row>
    <row r="290" spans="1:21" s="186" customFormat="1" ht="18.600000000000001" customHeight="1">
      <c r="A290" s="657"/>
      <c r="B290" s="658"/>
      <c r="C290" s="658"/>
      <c r="D290" s="658"/>
      <c r="E290" s="658"/>
      <c r="F290" s="658"/>
      <c r="G290" s="658"/>
      <c r="H290" s="658"/>
      <c r="I290" s="658"/>
      <c r="J290" s="658"/>
      <c r="K290" s="658"/>
      <c r="L290" s="658"/>
      <c r="M290" s="658"/>
      <c r="N290" s="658"/>
      <c r="O290" s="659"/>
    </row>
    <row r="291" spans="1:21" s="186" customFormat="1" ht="30.75" customHeight="1">
      <c r="A291" s="744" t="s">
        <v>462</v>
      </c>
      <c r="B291" s="745"/>
      <c r="C291" s="745"/>
      <c r="D291" s="745"/>
      <c r="E291" s="745"/>
      <c r="F291" s="745"/>
      <c r="G291" s="745"/>
      <c r="H291" s="745"/>
      <c r="I291" s="745"/>
      <c r="J291" s="745"/>
      <c r="K291" s="745"/>
      <c r="L291" s="745"/>
      <c r="M291" s="745"/>
      <c r="N291" s="745"/>
      <c r="O291" s="746"/>
    </row>
    <row r="292" spans="1:21" ht="23.4" customHeight="1">
      <c r="A292" s="710"/>
      <c r="B292" s="648"/>
      <c r="C292" s="648"/>
      <c r="D292" s="648"/>
      <c r="E292" s="648"/>
      <c r="F292" s="648"/>
      <c r="G292" s="648"/>
      <c r="H292" s="648"/>
      <c r="I292" s="648"/>
      <c r="J292" s="648"/>
      <c r="K292" s="648"/>
      <c r="L292" s="648"/>
      <c r="M292" s="648"/>
      <c r="N292" s="648"/>
      <c r="O292" s="711"/>
    </row>
    <row r="293" spans="1:21" ht="19.95" customHeight="1">
      <c r="A293" s="673" t="s">
        <v>419</v>
      </c>
      <c r="B293" s="718"/>
      <c r="C293" s="718"/>
      <c r="D293" s="718"/>
      <c r="E293" s="718"/>
      <c r="F293" s="718"/>
      <c r="G293" s="718"/>
      <c r="H293" s="718"/>
      <c r="I293" s="718"/>
      <c r="J293" s="718"/>
      <c r="K293" s="718"/>
      <c r="L293" s="718"/>
      <c r="M293" s="718"/>
      <c r="N293" s="718"/>
      <c r="O293" s="719"/>
    </row>
    <row r="294" spans="1:21" s="266" customFormat="1" ht="34.200000000000003" customHeight="1">
      <c r="A294" s="753" t="s">
        <v>463</v>
      </c>
      <c r="B294" s="754"/>
      <c r="C294" s="754"/>
      <c r="D294" s="754"/>
      <c r="E294" s="754"/>
      <c r="F294" s="754"/>
      <c r="G294" s="754"/>
      <c r="H294" s="754"/>
      <c r="I294" s="754"/>
      <c r="J294" s="754"/>
      <c r="K294" s="754"/>
      <c r="L294" s="754"/>
      <c r="M294" s="754"/>
      <c r="N294" s="754"/>
      <c r="O294" s="755"/>
    </row>
    <row r="295" spans="1:21" ht="16.95" customHeight="1">
      <c r="A295" s="198"/>
      <c r="B295" s="199"/>
      <c r="C295" s="199"/>
      <c r="D295" s="199"/>
      <c r="E295" s="199"/>
      <c r="F295" s="199"/>
      <c r="G295" s="199"/>
      <c r="H295" s="199"/>
      <c r="I295" s="199"/>
      <c r="J295" s="199"/>
      <c r="K295" s="199"/>
      <c r="L295" s="199"/>
      <c r="M295" s="200"/>
      <c r="N295" s="199"/>
      <c r="O295" s="201"/>
    </row>
    <row r="296" spans="1:21" ht="75" customHeight="1">
      <c r="A296" s="673" t="s">
        <v>464</v>
      </c>
      <c r="B296" s="718"/>
      <c r="C296" s="718"/>
      <c r="D296" s="718"/>
      <c r="E296" s="718"/>
      <c r="F296" s="718"/>
      <c r="G296" s="718"/>
      <c r="H296" s="718"/>
      <c r="I296" s="718"/>
      <c r="J296" s="718"/>
      <c r="K296" s="718"/>
      <c r="L296" s="718"/>
      <c r="M296" s="718"/>
      <c r="N296" s="718"/>
      <c r="O296" s="719"/>
    </row>
    <row r="297" spans="1:21" s="231" customFormat="1" ht="21" customHeight="1">
      <c r="A297" s="268"/>
      <c r="B297" s="269"/>
      <c r="C297" s="269"/>
      <c r="D297" s="269"/>
      <c r="E297" s="269"/>
      <c r="F297" s="269"/>
      <c r="G297" s="269"/>
      <c r="H297" s="269"/>
      <c r="I297" s="269"/>
      <c r="J297" s="269"/>
      <c r="K297" s="269"/>
      <c r="L297" s="269"/>
      <c r="M297" s="270"/>
      <c r="N297" s="269"/>
      <c r="O297" s="271"/>
      <c r="P297" s="230"/>
      <c r="Q297" s="230"/>
      <c r="R297" s="230"/>
      <c r="S297" s="230"/>
      <c r="T297" s="230"/>
      <c r="U297" s="230"/>
    </row>
    <row r="298" spans="1:21" s="231" customFormat="1" ht="21" customHeight="1">
      <c r="A298" s="203"/>
      <c r="B298" s="203"/>
      <c r="C298" s="203"/>
      <c r="D298" s="203"/>
      <c r="E298" s="203"/>
      <c r="F298" s="203"/>
      <c r="G298" s="203"/>
      <c r="H298" s="203"/>
      <c r="I298" s="203"/>
      <c r="J298" s="203"/>
      <c r="K298" s="203"/>
      <c r="L298" s="203"/>
      <c r="M298" s="204"/>
      <c r="N298" s="203"/>
      <c r="O298" s="203"/>
      <c r="P298" s="230"/>
      <c r="Q298" s="230"/>
      <c r="R298" s="230"/>
      <c r="S298" s="230"/>
      <c r="T298" s="230"/>
      <c r="U298" s="230"/>
    </row>
    <row r="299" spans="1:21" s="231" customFormat="1" ht="21" customHeight="1">
      <c r="A299" s="203"/>
      <c r="B299" s="203"/>
      <c r="C299" s="203"/>
      <c r="D299" s="203"/>
      <c r="E299" s="203"/>
      <c r="F299" s="203"/>
      <c r="G299" s="203"/>
      <c r="H299" s="203"/>
      <c r="I299" s="203"/>
      <c r="J299" s="203"/>
      <c r="K299" s="203"/>
      <c r="L299" s="203"/>
      <c r="M299" s="204"/>
      <c r="N299" s="203"/>
      <c r="O299" s="203"/>
      <c r="P299" s="230"/>
      <c r="Q299" s="230"/>
      <c r="R299" s="230"/>
      <c r="S299" s="230"/>
      <c r="T299" s="230"/>
      <c r="U299" s="230"/>
    </row>
    <row r="300" spans="1:21" s="231" customFormat="1" ht="21" customHeight="1">
      <c r="A300" s="203"/>
      <c r="B300" s="203"/>
      <c r="C300" s="203"/>
      <c r="D300" s="203"/>
      <c r="E300" s="203"/>
      <c r="F300" s="203"/>
      <c r="G300" s="203"/>
      <c r="H300" s="203"/>
      <c r="I300" s="203"/>
      <c r="J300" s="203"/>
      <c r="K300" s="203"/>
      <c r="L300" s="203"/>
      <c r="M300" s="204"/>
      <c r="N300" s="203"/>
      <c r="O300" s="203"/>
      <c r="P300" s="230"/>
      <c r="Q300" s="230"/>
      <c r="R300" s="230"/>
      <c r="S300" s="230"/>
      <c r="T300" s="230"/>
      <c r="U300" s="230"/>
    </row>
    <row r="301" spans="1:21" s="231" customFormat="1" ht="21" customHeight="1">
      <c r="A301" s="203"/>
      <c r="B301" s="203"/>
      <c r="C301" s="203"/>
      <c r="D301" s="203"/>
      <c r="E301" s="203"/>
      <c r="F301" s="203"/>
      <c r="G301" s="203"/>
      <c r="H301" s="203"/>
      <c r="I301" s="203"/>
      <c r="J301" s="203"/>
      <c r="K301" s="203"/>
      <c r="L301" s="203"/>
      <c r="M301" s="204"/>
      <c r="N301" s="203"/>
      <c r="O301" s="203"/>
      <c r="P301" s="230"/>
      <c r="Q301" s="230"/>
      <c r="R301" s="230"/>
      <c r="S301" s="230"/>
      <c r="T301" s="230"/>
      <c r="U301" s="230"/>
    </row>
    <row r="302" spans="1:21" s="231" customFormat="1" ht="21" customHeight="1">
      <c r="A302" s="203"/>
      <c r="B302" s="203"/>
      <c r="C302" s="203"/>
      <c r="D302" s="203"/>
      <c r="E302" s="203"/>
      <c r="F302" s="203"/>
      <c r="G302" s="203"/>
      <c r="H302" s="203"/>
      <c r="I302" s="203"/>
      <c r="J302" s="203"/>
      <c r="K302" s="203"/>
      <c r="L302" s="203"/>
      <c r="M302" s="204"/>
      <c r="N302" s="203"/>
      <c r="O302" s="203"/>
      <c r="P302" s="230"/>
      <c r="Q302" s="230"/>
      <c r="R302" s="230"/>
      <c r="S302" s="230"/>
      <c r="T302" s="230"/>
      <c r="U302" s="230"/>
    </row>
    <row r="303" spans="1:21" s="231" customFormat="1" ht="23.25" customHeight="1">
      <c r="A303" s="203"/>
      <c r="B303" s="203"/>
      <c r="C303" s="203"/>
      <c r="D303" s="203"/>
      <c r="E303" s="203"/>
      <c r="F303" s="203"/>
      <c r="G303" s="203"/>
      <c r="H303" s="203"/>
      <c r="I303" s="203"/>
      <c r="J303" s="203"/>
      <c r="K303" s="203"/>
      <c r="L303" s="203"/>
      <c r="M303" s="204"/>
      <c r="N303" s="203"/>
      <c r="O303" s="203"/>
      <c r="P303" s="230"/>
      <c r="Q303" s="230"/>
      <c r="R303" s="230"/>
      <c r="S303" s="230"/>
      <c r="T303" s="230"/>
      <c r="U303" s="230"/>
    </row>
    <row r="304" spans="1:21" s="231" customFormat="1" ht="23.25" customHeight="1">
      <c r="A304" s="203"/>
      <c r="B304" s="203"/>
      <c r="C304" s="203"/>
      <c r="D304" s="203"/>
      <c r="E304" s="203"/>
      <c r="F304" s="203"/>
      <c r="G304" s="203"/>
      <c r="H304" s="203"/>
      <c r="I304" s="203"/>
      <c r="J304" s="203"/>
      <c r="K304" s="203"/>
      <c r="L304" s="203"/>
      <c r="M304" s="204"/>
      <c r="N304" s="203"/>
      <c r="O304" s="203"/>
      <c r="P304" s="230"/>
      <c r="Q304" s="230"/>
      <c r="R304" s="230"/>
      <c r="S304" s="230"/>
      <c r="T304" s="230"/>
      <c r="U304" s="230"/>
    </row>
    <row r="305" spans="1:21" s="231" customFormat="1" ht="23.25" customHeight="1">
      <c r="A305" s="203"/>
      <c r="B305" s="203"/>
      <c r="C305" s="203"/>
      <c r="D305" s="203"/>
      <c r="E305" s="203"/>
      <c r="F305" s="203"/>
      <c r="G305" s="203"/>
      <c r="H305" s="203"/>
      <c r="I305" s="203"/>
      <c r="J305" s="203"/>
      <c r="K305" s="203"/>
      <c r="L305" s="203"/>
      <c r="M305" s="204"/>
      <c r="N305" s="203"/>
      <c r="O305" s="203"/>
      <c r="P305" s="230"/>
      <c r="Q305" s="230"/>
      <c r="R305" s="230"/>
      <c r="S305" s="230"/>
      <c r="T305" s="230"/>
      <c r="U305" s="230"/>
    </row>
    <row r="306" spans="1:21" s="231" customFormat="1" ht="23.25" customHeight="1">
      <c r="A306" s="203"/>
      <c r="B306" s="203"/>
      <c r="C306" s="203"/>
      <c r="D306" s="203"/>
      <c r="E306" s="203"/>
      <c r="F306" s="203"/>
      <c r="G306" s="203"/>
      <c r="H306" s="203"/>
      <c r="I306" s="203"/>
      <c r="J306" s="203"/>
      <c r="K306" s="203"/>
      <c r="L306" s="203"/>
      <c r="M306" s="204"/>
      <c r="N306" s="203"/>
      <c r="O306" s="203"/>
      <c r="P306" s="230"/>
      <c r="Q306" s="230"/>
      <c r="R306" s="230"/>
      <c r="S306" s="230"/>
      <c r="T306" s="230"/>
      <c r="U306" s="230"/>
    </row>
    <row r="307" spans="1:21" s="231" customFormat="1" ht="23.25" customHeight="1">
      <c r="A307" s="203"/>
      <c r="B307" s="203"/>
      <c r="C307" s="203"/>
      <c r="D307" s="203"/>
      <c r="E307" s="203"/>
      <c r="F307" s="203"/>
      <c r="G307" s="203"/>
      <c r="H307" s="203"/>
      <c r="I307" s="203"/>
      <c r="J307" s="203"/>
      <c r="K307" s="203"/>
      <c r="L307" s="203"/>
      <c r="M307" s="204"/>
      <c r="N307" s="203"/>
      <c r="O307" s="203"/>
      <c r="P307" s="230"/>
      <c r="Q307" s="230"/>
      <c r="R307" s="230"/>
      <c r="S307" s="230"/>
      <c r="T307" s="230"/>
      <c r="U307" s="230"/>
    </row>
    <row r="308" spans="1:21" s="231" customFormat="1" ht="23.25" customHeight="1">
      <c r="A308" s="203"/>
      <c r="B308" s="203"/>
      <c r="C308" s="203"/>
      <c r="D308" s="203"/>
      <c r="E308" s="203"/>
      <c r="F308" s="203"/>
      <c r="G308" s="203"/>
      <c r="H308" s="203"/>
      <c r="I308" s="203"/>
      <c r="J308" s="203"/>
      <c r="K308" s="203"/>
      <c r="L308" s="203"/>
      <c r="M308" s="204"/>
      <c r="N308" s="203"/>
      <c r="O308" s="203"/>
      <c r="P308" s="230"/>
      <c r="Q308" s="230"/>
      <c r="R308" s="230"/>
      <c r="S308" s="230"/>
      <c r="T308" s="230"/>
      <c r="U308" s="230"/>
    </row>
    <row r="309" spans="1:21" s="231" customFormat="1" ht="23.25" customHeight="1">
      <c r="A309" s="203"/>
      <c r="B309" s="203"/>
      <c r="C309" s="203"/>
      <c r="D309" s="203"/>
      <c r="E309" s="203"/>
      <c r="F309" s="203"/>
      <c r="G309" s="203"/>
      <c r="H309" s="203"/>
      <c r="I309" s="203"/>
      <c r="J309" s="203"/>
      <c r="K309" s="203"/>
      <c r="L309" s="203"/>
      <c r="M309" s="204"/>
      <c r="N309" s="203"/>
      <c r="O309" s="203"/>
      <c r="P309" s="230"/>
      <c r="Q309" s="230"/>
      <c r="R309" s="230"/>
      <c r="S309" s="230"/>
      <c r="T309" s="230"/>
      <c r="U309" s="230"/>
    </row>
    <row r="310" spans="1:21" s="231" customFormat="1" ht="23.25" customHeight="1">
      <c r="A310" s="203"/>
      <c r="B310" s="203"/>
      <c r="C310" s="203"/>
      <c r="D310" s="203"/>
      <c r="E310" s="203"/>
      <c r="F310" s="203"/>
      <c r="G310" s="203"/>
      <c r="H310" s="203"/>
      <c r="I310" s="203"/>
      <c r="J310" s="203"/>
      <c r="K310" s="203"/>
      <c r="L310" s="203"/>
      <c r="M310" s="204"/>
      <c r="N310" s="203"/>
      <c r="O310" s="203"/>
      <c r="P310" s="230"/>
      <c r="Q310" s="230"/>
      <c r="R310" s="230"/>
      <c r="S310" s="230"/>
      <c r="T310" s="230"/>
      <c r="U310" s="230"/>
    </row>
    <row r="311" spans="1:21" s="231" customFormat="1" ht="23.25" customHeight="1">
      <c r="A311" s="203"/>
      <c r="B311" s="203"/>
      <c r="C311" s="203"/>
      <c r="D311" s="203"/>
      <c r="E311" s="203"/>
      <c r="F311" s="203"/>
      <c r="G311" s="203"/>
      <c r="H311" s="203"/>
      <c r="I311" s="203"/>
      <c r="J311" s="203"/>
      <c r="K311" s="203"/>
      <c r="L311" s="203"/>
      <c r="M311" s="204"/>
      <c r="N311" s="203"/>
      <c r="O311" s="203"/>
      <c r="P311" s="230"/>
      <c r="Q311" s="230"/>
      <c r="R311" s="230"/>
      <c r="S311" s="230"/>
      <c r="T311" s="230"/>
      <c r="U311" s="230"/>
    </row>
    <row r="312" spans="1:21" s="233" customFormat="1" ht="21.9" customHeight="1">
      <c r="A312" s="743" t="s">
        <v>92</v>
      </c>
      <c r="B312" s="743" t="s">
        <v>140</v>
      </c>
      <c r="C312" s="743" t="s">
        <v>40</v>
      </c>
      <c r="D312" s="743" t="s">
        <v>37</v>
      </c>
      <c r="E312" s="743" t="s">
        <v>38</v>
      </c>
      <c r="F312" s="743" t="s">
        <v>7</v>
      </c>
      <c r="G312" s="743" t="s">
        <v>81</v>
      </c>
      <c r="H312" s="762" t="s">
        <v>8</v>
      </c>
      <c r="I312" s="743" t="s">
        <v>141</v>
      </c>
      <c r="J312" s="684" t="s">
        <v>142</v>
      </c>
      <c r="K312" s="685"/>
      <c r="L312" s="686"/>
      <c r="M312" s="684" t="s">
        <v>143</v>
      </c>
      <c r="N312" s="685"/>
      <c r="O312" s="686"/>
      <c r="P312" s="186"/>
      <c r="Q312" s="186"/>
      <c r="R312" s="186"/>
      <c r="S312" s="186"/>
      <c r="T312" s="186"/>
      <c r="U312" s="186"/>
    </row>
    <row r="313" spans="1:21" s="233" customFormat="1" ht="21.9" customHeight="1">
      <c r="A313" s="666"/>
      <c r="B313" s="666"/>
      <c r="C313" s="666"/>
      <c r="D313" s="666"/>
      <c r="E313" s="666"/>
      <c r="F313" s="666"/>
      <c r="G313" s="666"/>
      <c r="H313" s="684"/>
      <c r="I313" s="666"/>
      <c r="J313" s="190" t="s">
        <v>144</v>
      </c>
      <c r="K313" s="190" t="s">
        <v>154</v>
      </c>
      <c r="L313" s="190" t="s">
        <v>145</v>
      </c>
      <c r="M313" s="191" t="s">
        <v>99</v>
      </c>
      <c r="N313" s="190" t="s">
        <v>21</v>
      </c>
      <c r="O313" s="190" t="s">
        <v>16</v>
      </c>
      <c r="P313" s="186"/>
      <c r="Q313" s="186"/>
      <c r="R313" s="186"/>
      <c r="S313" s="186"/>
      <c r="T313" s="186"/>
      <c r="U313" s="186"/>
    </row>
    <row r="314" spans="1:21" s="233" customFormat="1" ht="31.5" customHeight="1">
      <c r="A314" s="278" t="s">
        <v>169</v>
      </c>
      <c r="B314" s="192">
        <v>2</v>
      </c>
      <c r="C314" s="278" t="s">
        <v>168</v>
      </c>
      <c r="D314" s="278" t="s">
        <v>168</v>
      </c>
      <c r="E314" s="278" t="s">
        <v>171</v>
      </c>
      <c r="F314" s="278" t="s">
        <v>465</v>
      </c>
      <c r="G314" s="278"/>
      <c r="H314" s="254" t="s">
        <v>466</v>
      </c>
      <c r="I314" s="278" t="s">
        <v>178</v>
      </c>
      <c r="J314" s="279">
        <v>40000</v>
      </c>
      <c r="K314" s="279">
        <v>63831</v>
      </c>
      <c r="L314" s="279">
        <v>63831</v>
      </c>
      <c r="M314" s="232">
        <v>153735552</v>
      </c>
      <c r="N314" s="217">
        <v>138343737.02000001</v>
      </c>
      <c r="O314" s="217">
        <v>113413903.80000001</v>
      </c>
      <c r="P314" s="186"/>
      <c r="Q314" s="186"/>
      <c r="R314" s="186"/>
      <c r="S314" s="186"/>
      <c r="T314" s="186"/>
      <c r="U314" s="186"/>
    </row>
    <row r="315" spans="1:21" s="186" customFormat="1" ht="21.9" customHeight="1">
      <c r="A315" s="687"/>
      <c r="B315" s="688"/>
      <c r="C315" s="688"/>
      <c r="D315" s="688"/>
      <c r="E315" s="688"/>
      <c r="F315" s="688"/>
      <c r="G315" s="688"/>
      <c r="H315" s="688"/>
      <c r="I315" s="688"/>
      <c r="J315" s="688"/>
      <c r="K315" s="688"/>
      <c r="L315" s="688"/>
      <c r="M315" s="688"/>
      <c r="N315" s="688"/>
      <c r="O315" s="689"/>
    </row>
    <row r="316" spans="1:21" s="186" customFormat="1" ht="42.75" customHeight="1">
      <c r="A316" s="677" t="s">
        <v>467</v>
      </c>
      <c r="B316" s="678"/>
      <c r="C316" s="678"/>
      <c r="D316" s="678"/>
      <c r="E316" s="678"/>
      <c r="F316" s="678"/>
      <c r="G316" s="678"/>
      <c r="H316" s="678"/>
      <c r="I316" s="678"/>
      <c r="J316" s="678"/>
      <c r="K316" s="678"/>
      <c r="L316" s="678"/>
      <c r="M316" s="678"/>
      <c r="N316" s="678"/>
      <c r="O316" s="679"/>
    </row>
    <row r="317" spans="1:21" s="186" customFormat="1" ht="10.95" customHeight="1">
      <c r="A317" s="756"/>
      <c r="B317" s="757"/>
      <c r="C317" s="757"/>
      <c r="D317" s="757"/>
      <c r="E317" s="757"/>
      <c r="F317" s="757"/>
      <c r="G317" s="757"/>
      <c r="H317" s="757"/>
      <c r="I317" s="757"/>
      <c r="J317" s="757"/>
      <c r="K317" s="757"/>
      <c r="L317" s="757"/>
      <c r="M317" s="757"/>
      <c r="N317" s="757"/>
      <c r="O317" s="758"/>
    </row>
    <row r="318" spans="1:21" s="186" customFormat="1" ht="18.600000000000001" customHeight="1">
      <c r="A318" s="673" t="s">
        <v>443</v>
      </c>
      <c r="B318" s="718"/>
      <c r="C318" s="718"/>
      <c r="D318" s="718"/>
      <c r="E318" s="718"/>
      <c r="F318" s="718"/>
      <c r="G318" s="718"/>
      <c r="H318" s="718"/>
      <c r="I318" s="718"/>
      <c r="J318" s="718"/>
      <c r="K318" s="718"/>
      <c r="L318" s="718"/>
      <c r="M318" s="718"/>
      <c r="N318" s="718"/>
      <c r="O318" s="719"/>
    </row>
    <row r="319" spans="1:21" s="196" customFormat="1" ht="24.6" customHeight="1">
      <c r="A319" s="280"/>
      <c r="B319" s="281"/>
      <c r="C319" s="281"/>
      <c r="D319" s="281"/>
      <c r="E319" s="281"/>
      <c r="F319" s="281"/>
      <c r="G319" s="281"/>
      <c r="H319" s="281"/>
      <c r="I319" s="281"/>
      <c r="J319" s="281"/>
      <c r="K319" s="281"/>
      <c r="L319" s="281"/>
      <c r="M319" s="282"/>
      <c r="N319" s="281"/>
      <c r="O319" s="283"/>
    </row>
    <row r="320" spans="1:21" s="186" customFormat="1" ht="21.9" customHeight="1">
      <c r="A320" s="733" t="s">
        <v>413</v>
      </c>
      <c r="B320" s="734"/>
      <c r="C320" s="734"/>
      <c r="D320" s="734"/>
      <c r="E320" s="734"/>
      <c r="F320" s="734"/>
      <c r="G320" s="734"/>
      <c r="H320" s="734"/>
      <c r="I320" s="734"/>
      <c r="J320" s="734"/>
      <c r="K320" s="734"/>
      <c r="L320" s="734"/>
      <c r="M320" s="734"/>
      <c r="N320" s="734"/>
      <c r="O320" s="735"/>
    </row>
    <row r="321" spans="1:15" s="284" customFormat="1" ht="59.25" customHeight="1">
      <c r="A321" s="759" t="s">
        <v>468</v>
      </c>
      <c r="B321" s="760"/>
      <c r="C321" s="760"/>
      <c r="D321" s="760"/>
      <c r="E321" s="760"/>
      <c r="F321" s="760"/>
      <c r="G321" s="760"/>
      <c r="H321" s="760"/>
      <c r="I321" s="760"/>
      <c r="J321" s="760"/>
      <c r="K321" s="760"/>
      <c r="L321" s="760"/>
      <c r="M321" s="760"/>
      <c r="N321" s="760"/>
      <c r="O321" s="761"/>
    </row>
    <row r="322" spans="1:15" s="284" customFormat="1" ht="20.25" customHeight="1">
      <c r="A322" s="285"/>
      <c r="B322" s="286"/>
      <c r="C322" s="286"/>
      <c r="D322" s="286"/>
      <c r="E322" s="286"/>
      <c r="F322" s="286"/>
      <c r="G322" s="286"/>
      <c r="H322" s="286"/>
      <c r="I322" s="286"/>
      <c r="J322" s="286"/>
      <c r="K322" s="286"/>
      <c r="L322" s="286"/>
      <c r="M322" s="287"/>
      <c r="N322" s="286"/>
      <c r="O322" s="288"/>
    </row>
    <row r="323" spans="1:15" s="284" customFormat="1" ht="20.25" customHeight="1">
      <c r="A323" s="289"/>
      <c r="B323" s="289"/>
      <c r="C323" s="289"/>
      <c r="D323" s="289"/>
      <c r="E323" s="289"/>
      <c r="F323" s="289"/>
      <c r="G323" s="289"/>
      <c r="H323" s="289"/>
      <c r="I323" s="289"/>
      <c r="J323" s="289"/>
      <c r="K323" s="289"/>
      <c r="L323" s="289"/>
      <c r="M323" s="290"/>
      <c r="N323" s="289"/>
      <c r="O323" s="289"/>
    </row>
    <row r="324" spans="1:15" s="284" customFormat="1" ht="20.25" customHeight="1">
      <c r="A324" s="291"/>
      <c r="B324" s="291"/>
      <c r="C324" s="291"/>
      <c r="D324" s="291"/>
      <c r="E324" s="291"/>
      <c r="F324" s="291"/>
      <c r="G324" s="291"/>
      <c r="H324" s="291"/>
      <c r="I324" s="291"/>
      <c r="J324" s="291"/>
      <c r="K324" s="291"/>
      <c r="L324" s="291"/>
      <c r="M324" s="292"/>
      <c r="N324" s="291"/>
      <c r="O324" s="291"/>
    </row>
    <row r="325" spans="1:15" s="284" customFormat="1" ht="20.25" customHeight="1">
      <c r="A325" s="291"/>
      <c r="B325" s="291"/>
      <c r="C325" s="291"/>
      <c r="D325" s="291"/>
      <c r="E325" s="291"/>
      <c r="F325" s="291"/>
      <c r="G325" s="291"/>
      <c r="H325" s="291"/>
      <c r="I325" s="291"/>
      <c r="J325" s="291"/>
      <c r="K325" s="291"/>
      <c r="L325" s="291"/>
      <c r="M325" s="292"/>
      <c r="N325" s="291"/>
      <c r="O325" s="291"/>
    </row>
    <row r="326" spans="1:15" s="284" customFormat="1" ht="20.25" customHeight="1">
      <c r="A326" s="291"/>
      <c r="B326" s="291"/>
      <c r="C326" s="291"/>
      <c r="D326" s="291"/>
      <c r="E326" s="291"/>
      <c r="F326" s="291"/>
      <c r="G326" s="291"/>
      <c r="H326" s="291"/>
      <c r="I326" s="291"/>
      <c r="J326" s="291"/>
      <c r="K326" s="291"/>
      <c r="L326" s="291"/>
      <c r="M326" s="292"/>
      <c r="N326" s="291"/>
      <c r="O326" s="291"/>
    </row>
    <row r="327" spans="1:15" s="284" customFormat="1" ht="20.25" customHeight="1">
      <c r="A327" s="291"/>
      <c r="B327" s="291"/>
      <c r="C327" s="291"/>
      <c r="D327" s="291"/>
      <c r="E327" s="291"/>
      <c r="F327" s="291"/>
      <c r="G327" s="291"/>
      <c r="H327" s="291"/>
      <c r="I327" s="291"/>
      <c r="J327" s="291"/>
      <c r="K327" s="291"/>
      <c r="L327" s="291"/>
      <c r="M327" s="292"/>
      <c r="N327" s="291"/>
      <c r="O327" s="291"/>
    </row>
    <row r="328" spans="1:15" s="284" customFormat="1" ht="20.25" customHeight="1">
      <c r="A328" s="291"/>
      <c r="B328" s="291"/>
      <c r="C328" s="291"/>
      <c r="D328" s="291"/>
      <c r="E328" s="291"/>
      <c r="F328" s="291"/>
      <c r="G328" s="291"/>
      <c r="H328" s="291"/>
      <c r="I328" s="291"/>
      <c r="J328" s="291"/>
      <c r="K328" s="291"/>
      <c r="L328" s="291"/>
      <c r="M328" s="292"/>
      <c r="N328" s="291"/>
      <c r="O328" s="291"/>
    </row>
    <row r="329" spans="1:15" s="284" customFormat="1" ht="20.25" customHeight="1">
      <c r="A329" s="291"/>
      <c r="B329" s="291"/>
      <c r="C329" s="291"/>
      <c r="D329" s="291"/>
      <c r="E329" s="291"/>
      <c r="F329" s="291"/>
      <c r="G329" s="291"/>
      <c r="H329" s="291"/>
      <c r="I329" s="291"/>
      <c r="J329" s="291"/>
      <c r="K329" s="291"/>
      <c r="L329" s="291"/>
      <c r="M329" s="292"/>
      <c r="N329" s="291"/>
      <c r="O329" s="291"/>
    </row>
    <row r="330" spans="1:15" s="284" customFormat="1" ht="20.25" customHeight="1">
      <c r="A330" s="291"/>
      <c r="B330" s="291"/>
      <c r="C330" s="291"/>
      <c r="D330" s="291"/>
      <c r="E330" s="291"/>
      <c r="F330" s="291"/>
      <c r="G330" s="291"/>
      <c r="H330" s="291"/>
      <c r="I330" s="291"/>
      <c r="J330" s="291"/>
      <c r="K330" s="291"/>
      <c r="L330" s="291"/>
      <c r="M330" s="292"/>
      <c r="N330" s="291"/>
      <c r="O330" s="291"/>
    </row>
    <row r="331" spans="1:15" s="284" customFormat="1" ht="20.25" customHeight="1">
      <c r="A331" s="291"/>
      <c r="B331" s="291"/>
      <c r="C331" s="291"/>
      <c r="D331" s="291"/>
      <c r="E331" s="291"/>
      <c r="F331" s="291"/>
      <c r="G331" s="291"/>
      <c r="H331" s="291"/>
      <c r="I331" s="291"/>
      <c r="J331" s="291"/>
      <c r="K331" s="291"/>
      <c r="L331" s="291"/>
      <c r="M331" s="292"/>
      <c r="N331" s="291"/>
      <c r="O331" s="291"/>
    </row>
    <row r="332" spans="1:15" s="284" customFormat="1" ht="20.25" customHeight="1">
      <c r="A332" s="291"/>
      <c r="B332" s="291"/>
      <c r="C332" s="291"/>
      <c r="D332" s="291"/>
      <c r="E332" s="291"/>
      <c r="F332" s="291"/>
      <c r="G332" s="291"/>
      <c r="H332" s="291"/>
      <c r="I332" s="291"/>
      <c r="J332" s="291"/>
      <c r="K332" s="291"/>
      <c r="L332" s="291"/>
      <c r="M332" s="292"/>
      <c r="N332" s="291"/>
      <c r="O332" s="291"/>
    </row>
    <row r="333" spans="1:15" s="284" customFormat="1" ht="20.25" customHeight="1">
      <c r="A333" s="291"/>
      <c r="B333" s="291"/>
      <c r="C333" s="291"/>
      <c r="D333" s="291"/>
      <c r="E333" s="291"/>
      <c r="F333" s="291"/>
      <c r="G333" s="291"/>
      <c r="H333" s="291"/>
      <c r="I333" s="291"/>
      <c r="J333" s="291"/>
      <c r="K333" s="291"/>
      <c r="L333" s="291"/>
      <c r="M333" s="292"/>
      <c r="N333" s="291"/>
      <c r="O333" s="291"/>
    </row>
    <row r="334" spans="1:15" s="284" customFormat="1" ht="20.25" customHeight="1">
      <c r="A334" s="291"/>
      <c r="B334" s="291"/>
      <c r="C334" s="291"/>
      <c r="D334" s="291"/>
      <c r="E334" s="291"/>
      <c r="F334" s="291"/>
      <c r="G334" s="291"/>
      <c r="H334" s="291"/>
      <c r="I334" s="291"/>
      <c r="J334" s="291"/>
      <c r="K334" s="291"/>
      <c r="L334" s="291"/>
      <c r="M334" s="292"/>
      <c r="N334" s="291"/>
      <c r="O334" s="291"/>
    </row>
    <row r="335" spans="1:15" s="284" customFormat="1" ht="20.25" customHeight="1">
      <c r="A335" s="291"/>
      <c r="B335" s="291"/>
      <c r="C335" s="291"/>
      <c r="D335" s="291"/>
      <c r="E335" s="291"/>
      <c r="F335" s="291"/>
      <c r="G335" s="291"/>
      <c r="H335" s="291"/>
      <c r="I335" s="291"/>
      <c r="J335" s="291"/>
      <c r="K335" s="291"/>
      <c r="L335" s="291"/>
      <c r="M335" s="292"/>
      <c r="N335" s="291"/>
      <c r="O335" s="291"/>
    </row>
    <row r="336" spans="1:15" s="284" customFormat="1" ht="20.25" customHeight="1">
      <c r="A336" s="291"/>
      <c r="B336" s="291"/>
      <c r="C336" s="291"/>
      <c r="D336" s="291"/>
      <c r="E336" s="291"/>
      <c r="F336" s="291"/>
      <c r="G336" s="291"/>
      <c r="H336" s="291"/>
      <c r="I336" s="291"/>
      <c r="J336" s="291"/>
      <c r="K336" s="291"/>
      <c r="L336" s="291"/>
      <c r="M336" s="292"/>
      <c r="N336" s="291"/>
      <c r="O336" s="291"/>
    </row>
    <row r="337" spans="1:21" s="284" customFormat="1" ht="20.25" customHeight="1">
      <c r="A337" s="291"/>
      <c r="B337" s="291"/>
      <c r="C337" s="291"/>
      <c r="D337" s="291"/>
      <c r="E337" s="291"/>
      <c r="F337" s="291"/>
      <c r="G337" s="291"/>
      <c r="H337" s="291"/>
      <c r="I337" s="291"/>
      <c r="J337" s="291"/>
      <c r="K337" s="291"/>
      <c r="L337" s="291"/>
      <c r="M337" s="292"/>
      <c r="N337" s="291"/>
      <c r="O337" s="291"/>
    </row>
    <row r="338" spans="1:21" s="186" customFormat="1" ht="21.9" customHeight="1">
      <c r="A338" s="281"/>
      <c r="B338" s="281"/>
      <c r="C338" s="281"/>
      <c r="D338" s="281"/>
      <c r="E338" s="281"/>
      <c r="F338" s="281"/>
      <c r="G338" s="281"/>
      <c r="H338" s="281"/>
      <c r="I338" s="281"/>
      <c r="J338" s="281"/>
      <c r="K338" s="281"/>
      <c r="L338" s="281"/>
      <c r="M338" s="282"/>
      <c r="N338" s="281"/>
      <c r="O338" s="281"/>
    </row>
    <row r="339" spans="1:21" ht="21.9" customHeight="1">
      <c r="A339" s="199"/>
      <c r="B339" s="199"/>
      <c r="C339" s="199"/>
      <c r="D339" s="199"/>
      <c r="E339" s="199"/>
      <c r="F339" s="199"/>
      <c r="G339" s="199"/>
      <c r="H339" s="199"/>
      <c r="I339" s="199"/>
      <c r="J339" s="199"/>
      <c r="K339" s="199"/>
      <c r="L339" s="199"/>
      <c r="M339" s="200"/>
      <c r="N339" s="199"/>
      <c r="O339" s="199"/>
    </row>
    <row r="340" spans="1:21" s="233" customFormat="1" ht="19.95" customHeight="1">
      <c r="A340" s="665" t="s">
        <v>92</v>
      </c>
      <c r="B340" s="665" t="s">
        <v>140</v>
      </c>
      <c r="C340" s="665" t="s">
        <v>40</v>
      </c>
      <c r="D340" s="665" t="s">
        <v>37</v>
      </c>
      <c r="E340" s="665" t="s">
        <v>38</v>
      </c>
      <c r="F340" s="665" t="s">
        <v>7</v>
      </c>
      <c r="G340" s="665" t="s">
        <v>81</v>
      </c>
      <c r="H340" s="683" t="s">
        <v>8</v>
      </c>
      <c r="I340" s="665" t="s">
        <v>141</v>
      </c>
      <c r="J340" s="684" t="s">
        <v>142</v>
      </c>
      <c r="K340" s="685"/>
      <c r="L340" s="686"/>
      <c r="M340" s="684" t="s">
        <v>143</v>
      </c>
      <c r="N340" s="685"/>
      <c r="O340" s="686"/>
      <c r="P340" s="186"/>
      <c r="Q340" s="186"/>
      <c r="R340" s="186"/>
      <c r="S340" s="186"/>
      <c r="T340" s="186"/>
      <c r="U340" s="186"/>
    </row>
    <row r="341" spans="1:21" s="233" customFormat="1" ht="19.95" customHeight="1">
      <c r="A341" s="666"/>
      <c r="B341" s="666"/>
      <c r="C341" s="666"/>
      <c r="D341" s="666"/>
      <c r="E341" s="666"/>
      <c r="F341" s="666"/>
      <c r="G341" s="666"/>
      <c r="H341" s="684"/>
      <c r="I341" s="666"/>
      <c r="J341" s="190" t="s">
        <v>144</v>
      </c>
      <c r="K341" s="190" t="s">
        <v>154</v>
      </c>
      <c r="L341" s="190" t="s">
        <v>145</v>
      </c>
      <c r="M341" s="191" t="s">
        <v>99</v>
      </c>
      <c r="N341" s="190" t="s">
        <v>21</v>
      </c>
      <c r="O341" s="190" t="s">
        <v>16</v>
      </c>
      <c r="P341" s="186"/>
      <c r="Q341" s="186"/>
      <c r="R341" s="186"/>
      <c r="S341" s="186"/>
      <c r="T341" s="186"/>
      <c r="U341" s="186"/>
    </row>
    <row r="342" spans="1:21" s="233" customFormat="1" ht="29.4" customHeight="1">
      <c r="A342" s="278">
        <v>4</v>
      </c>
      <c r="B342" s="278">
        <v>1</v>
      </c>
      <c r="C342" s="278">
        <v>2</v>
      </c>
      <c r="D342" s="278">
        <v>2</v>
      </c>
      <c r="E342" s="278">
        <v>1</v>
      </c>
      <c r="F342" s="278">
        <v>217</v>
      </c>
      <c r="G342" s="278"/>
      <c r="H342" s="254" t="s">
        <v>251</v>
      </c>
      <c r="I342" s="278" t="s">
        <v>461</v>
      </c>
      <c r="J342" s="279">
        <v>3</v>
      </c>
      <c r="K342" s="279">
        <v>6</v>
      </c>
      <c r="L342" s="279">
        <v>6</v>
      </c>
      <c r="M342" s="293">
        <v>8931586</v>
      </c>
      <c r="N342" s="294">
        <v>54509658.650000006</v>
      </c>
      <c r="O342" s="294">
        <v>42027271.629999995</v>
      </c>
      <c r="P342" s="186"/>
      <c r="Q342" s="186"/>
      <c r="R342" s="186"/>
      <c r="S342" s="186"/>
      <c r="T342" s="186"/>
      <c r="U342" s="186"/>
    </row>
    <row r="343" spans="1:21" s="250" customFormat="1" ht="30.75" customHeight="1">
      <c r="A343" s="687"/>
      <c r="B343" s="688"/>
      <c r="C343" s="688"/>
      <c r="D343" s="688"/>
      <c r="E343" s="688"/>
      <c r="F343" s="688"/>
      <c r="G343" s="688"/>
      <c r="H343" s="688"/>
      <c r="I343" s="688"/>
      <c r="J343" s="688"/>
      <c r="K343" s="688"/>
      <c r="L343" s="688"/>
      <c r="M343" s="688"/>
      <c r="N343" s="688"/>
      <c r="O343" s="689"/>
    </row>
    <row r="344" spans="1:21" s="186" customFormat="1" ht="42" customHeight="1">
      <c r="A344" s="677" t="s">
        <v>469</v>
      </c>
      <c r="B344" s="678"/>
      <c r="C344" s="678"/>
      <c r="D344" s="678"/>
      <c r="E344" s="678"/>
      <c r="F344" s="678"/>
      <c r="G344" s="678"/>
      <c r="H344" s="678"/>
      <c r="I344" s="678"/>
      <c r="J344" s="678"/>
      <c r="K344" s="678"/>
      <c r="L344" s="678"/>
      <c r="M344" s="678"/>
      <c r="N344" s="678"/>
      <c r="O344" s="679"/>
    </row>
    <row r="345" spans="1:21" s="186" customFormat="1" ht="21.6" customHeight="1">
      <c r="A345" s="733" t="s">
        <v>470</v>
      </c>
      <c r="B345" s="734"/>
      <c r="C345" s="734"/>
      <c r="D345" s="734"/>
      <c r="E345" s="734"/>
      <c r="F345" s="734"/>
      <c r="G345" s="734"/>
      <c r="H345" s="734"/>
      <c r="I345" s="734"/>
      <c r="J345" s="734"/>
      <c r="K345" s="734"/>
      <c r="L345" s="734"/>
      <c r="M345" s="734"/>
      <c r="N345" s="734"/>
      <c r="O345" s="735"/>
    </row>
    <row r="346" spans="1:21" ht="14.25" customHeight="1">
      <c r="A346" s="638" t="s">
        <v>433</v>
      </c>
      <c r="B346" s="639"/>
      <c r="C346" s="639"/>
      <c r="D346" s="639"/>
      <c r="E346" s="639"/>
      <c r="F346" s="639"/>
      <c r="G346" s="639"/>
      <c r="H346" s="639"/>
      <c r="I346" s="639"/>
      <c r="J346" s="639"/>
      <c r="K346" s="639"/>
      <c r="L346" s="639"/>
      <c r="M346" s="639"/>
      <c r="N346" s="639"/>
      <c r="O346" s="640"/>
    </row>
    <row r="347" spans="1:21" s="186" customFormat="1" ht="64.2" customHeight="1">
      <c r="A347" s="733" t="s">
        <v>471</v>
      </c>
      <c r="B347" s="734"/>
      <c r="C347" s="734"/>
      <c r="D347" s="734"/>
      <c r="E347" s="734"/>
      <c r="F347" s="734"/>
      <c r="G347" s="734"/>
      <c r="H347" s="734"/>
      <c r="I347" s="734"/>
      <c r="J347" s="734"/>
      <c r="K347" s="734"/>
      <c r="L347" s="734"/>
      <c r="M347" s="734"/>
      <c r="N347" s="734"/>
      <c r="O347" s="735"/>
    </row>
    <row r="348" spans="1:21" s="186" customFormat="1" ht="21.9" customHeight="1">
      <c r="A348" s="295"/>
      <c r="B348" s="276"/>
      <c r="C348" s="276"/>
      <c r="D348" s="276"/>
      <c r="E348" s="276"/>
      <c r="F348" s="276"/>
      <c r="G348" s="276"/>
      <c r="H348" s="276"/>
      <c r="I348" s="276"/>
      <c r="J348" s="276"/>
      <c r="K348" s="276"/>
      <c r="L348" s="276"/>
      <c r="M348" s="277"/>
      <c r="N348" s="276"/>
      <c r="O348" s="296"/>
    </row>
    <row r="349" spans="1:21" s="186" customFormat="1" ht="21.9" customHeight="1">
      <c r="A349" s="281"/>
      <c r="B349" s="281"/>
      <c r="C349" s="281"/>
      <c r="D349" s="281"/>
      <c r="E349" s="281"/>
      <c r="F349" s="281"/>
      <c r="G349" s="281"/>
      <c r="H349" s="281"/>
      <c r="I349" s="281"/>
      <c r="J349" s="281"/>
      <c r="K349" s="281"/>
      <c r="L349" s="281"/>
      <c r="M349" s="282"/>
      <c r="N349" s="281"/>
      <c r="O349" s="281"/>
    </row>
    <row r="350" spans="1:21" s="186" customFormat="1" ht="21.9" customHeight="1">
      <c r="A350" s="281"/>
      <c r="B350" s="281"/>
      <c r="C350" s="281"/>
      <c r="D350" s="281"/>
      <c r="E350" s="281"/>
      <c r="F350" s="281"/>
      <c r="G350" s="281"/>
      <c r="H350" s="281"/>
      <c r="I350" s="281"/>
      <c r="J350" s="281"/>
      <c r="K350" s="281"/>
      <c r="L350" s="281"/>
      <c r="M350" s="282"/>
      <c r="N350" s="281"/>
      <c r="O350" s="281"/>
    </row>
    <row r="351" spans="1:21" s="186" customFormat="1" ht="21.9" customHeight="1">
      <c r="A351" s="281"/>
      <c r="B351" s="281"/>
      <c r="C351" s="281"/>
      <c r="D351" s="281"/>
      <c r="E351" s="281"/>
      <c r="F351" s="281"/>
      <c r="G351" s="281"/>
      <c r="H351" s="281"/>
      <c r="I351" s="281"/>
      <c r="J351" s="281"/>
      <c r="K351" s="281"/>
      <c r="L351" s="281"/>
      <c r="M351" s="282"/>
      <c r="N351" s="281"/>
      <c r="O351" s="281"/>
    </row>
    <row r="352" spans="1:21" s="186" customFormat="1" ht="21.9" customHeight="1">
      <c r="A352" s="281"/>
      <c r="B352" s="281"/>
      <c r="C352" s="281"/>
      <c r="D352" s="281"/>
      <c r="E352" s="281"/>
      <c r="F352" s="281"/>
      <c r="G352" s="281"/>
      <c r="H352" s="281"/>
      <c r="I352" s="281"/>
      <c r="J352" s="281"/>
      <c r="K352" s="281"/>
      <c r="L352" s="281"/>
      <c r="M352" s="282"/>
      <c r="N352" s="281"/>
      <c r="O352" s="281"/>
    </row>
    <row r="353" spans="1:21" s="186" customFormat="1" ht="21.9" customHeight="1">
      <c r="A353" s="281"/>
      <c r="B353" s="281"/>
      <c r="C353" s="281"/>
      <c r="D353" s="281"/>
      <c r="E353" s="281"/>
      <c r="F353" s="281"/>
      <c r="G353" s="281"/>
      <c r="H353" s="281"/>
      <c r="I353" s="281"/>
      <c r="J353" s="281"/>
      <c r="K353" s="281"/>
      <c r="L353" s="281"/>
      <c r="M353" s="282"/>
      <c r="N353" s="281"/>
      <c r="O353" s="281"/>
    </row>
    <row r="354" spans="1:21" s="186" customFormat="1" ht="21.9" customHeight="1">
      <c r="A354" s="281"/>
      <c r="B354" s="281"/>
      <c r="C354" s="281"/>
      <c r="D354" s="281"/>
      <c r="E354" s="281"/>
      <c r="F354" s="281"/>
      <c r="G354" s="281"/>
      <c r="H354" s="281"/>
      <c r="I354" s="281"/>
      <c r="J354" s="281"/>
      <c r="K354" s="281"/>
      <c r="L354" s="281"/>
      <c r="M354" s="282"/>
      <c r="N354" s="281"/>
      <c r="O354" s="281"/>
    </row>
    <row r="355" spans="1:21" s="186" customFormat="1" ht="21.9" customHeight="1">
      <c r="A355" s="281"/>
      <c r="B355" s="281"/>
      <c r="C355" s="281"/>
      <c r="D355" s="281"/>
      <c r="E355" s="281"/>
      <c r="F355" s="281"/>
      <c r="G355" s="281"/>
      <c r="H355" s="281"/>
      <c r="I355" s="281"/>
      <c r="J355" s="281"/>
      <c r="K355" s="281"/>
      <c r="L355" s="281"/>
      <c r="M355" s="282"/>
      <c r="N355" s="281"/>
      <c r="O355" s="281"/>
    </row>
    <row r="356" spans="1:21" s="186" customFormat="1" ht="21.9" customHeight="1">
      <c r="A356" s="281"/>
      <c r="B356" s="281"/>
      <c r="C356" s="281"/>
      <c r="D356" s="281"/>
      <c r="E356" s="281"/>
      <c r="F356" s="281"/>
      <c r="G356" s="281"/>
      <c r="H356" s="281"/>
      <c r="I356" s="281"/>
      <c r="J356" s="281"/>
      <c r="K356" s="281"/>
      <c r="L356" s="281"/>
      <c r="M356" s="282"/>
      <c r="N356" s="281"/>
      <c r="O356" s="281"/>
    </row>
    <row r="357" spans="1:21" s="186" customFormat="1" ht="21.9" customHeight="1">
      <c r="A357" s="281"/>
      <c r="B357" s="281"/>
      <c r="C357" s="281"/>
      <c r="D357" s="281"/>
      <c r="E357" s="281"/>
      <c r="F357" s="281"/>
      <c r="G357" s="281"/>
      <c r="H357" s="281"/>
      <c r="I357" s="281"/>
      <c r="J357" s="281"/>
      <c r="K357" s="281"/>
      <c r="L357" s="281"/>
      <c r="M357" s="282"/>
      <c r="N357" s="281"/>
      <c r="O357" s="281"/>
    </row>
    <row r="358" spans="1:21" s="186" customFormat="1" ht="21.9" customHeight="1">
      <c r="A358" s="281"/>
      <c r="B358" s="281"/>
      <c r="C358" s="281"/>
      <c r="D358" s="281"/>
      <c r="E358" s="281"/>
      <c r="F358" s="281"/>
      <c r="G358" s="281"/>
      <c r="H358" s="281"/>
      <c r="I358" s="281"/>
      <c r="J358" s="281"/>
      <c r="K358" s="281"/>
      <c r="L358" s="281"/>
      <c r="M358" s="282"/>
      <c r="N358" s="281"/>
      <c r="O358" s="281"/>
    </row>
    <row r="359" spans="1:21" s="186" customFormat="1" ht="21.9" customHeight="1">
      <c r="A359" s="281"/>
      <c r="B359" s="281"/>
      <c r="C359" s="281"/>
      <c r="D359" s="281"/>
      <c r="E359" s="281"/>
      <c r="F359" s="281"/>
      <c r="G359" s="281"/>
      <c r="H359" s="281"/>
      <c r="I359" s="281"/>
      <c r="J359" s="281"/>
      <c r="K359" s="281"/>
      <c r="L359" s="281"/>
      <c r="M359" s="282"/>
      <c r="N359" s="281"/>
      <c r="O359" s="281"/>
    </row>
    <row r="360" spans="1:21" s="186" customFormat="1" ht="21.9" customHeight="1">
      <c r="A360" s="281"/>
      <c r="B360" s="281"/>
      <c r="C360" s="281"/>
      <c r="D360" s="281"/>
      <c r="E360" s="281"/>
      <c r="F360" s="281"/>
      <c r="G360" s="281"/>
      <c r="H360" s="281"/>
      <c r="I360" s="281"/>
      <c r="J360" s="281"/>
      <c r="K360" s="281"/>
      <c r="L360" s="281"/>
      <c r="M360" s="282"/>
      <c r="N360" s="281"/>
      <c r="O360" s="281"/>
    </row>
    <row r="361" spans="1:21" s="186" customFormat="1" ht="21.9" customHeight="1">
      <c r="A361" s="281"/>
      <c r="B361" s="281"/>
      <c r="C361" s="281"/>
      <c r="D361" s="281"/>
      <c r="E361" s="281"/>
      <c r="F361" s="281"/>
      <c r="G361" s="281"/>
      <c r="H361" s="281"/>
      <c r="I361" s="281"/>
      <c r="J361" s="281"/>
      <c r="K361" s="281"/>
      <c r="L361" s="281"/>
      <c r="M361" s="282"/>
      <c r="N361" s="281"/>
      <c r="O361" s="281"/>
    </row>
    <row r="362" spans="1:21" s="186" customFormat="1" ht="21.9" customHeight="1">
      <c r="A362" s="281"/>
      <c r="B362" s="281"/>
      <c r="C362" s="281"/>
      <c r="D362" s="281"/>
      <c r="E362" s="281"/>
      <c r="F362" s="281"/>
      <c r="G362" s="281"/>
      <c r="H362" s="281"/>
      <c r="I362" s="281"/>
      <c r="J362" s="281"/>
      <c r="K362" s="281"/>
      <c r="L362" s="281"/>
      <c r="M362" s="282"/>
      <c r="N362" s="281"/>
      <c r="O362" s="281"/>
    </row>
    <row r="363" spans="1:21" s="186" customFormat="1" ht="21.9" customHeight="1">
      <c r="A363" s="281"/>
      <c r="B363" s="281"/>
      <c r="C363" s="281"/>
      <c r="D363" s="281"/>
      <c r="E363" s="281"/>
      <c r="F363" s="281"/>
      <c r="G363" s="281"/>
      <c r="H363" s="281"/>
      <c r="I363" s="281"/>
      <c r="J363" s="281"/>
      <c r="K363" s="281"/>
      <c r="L363" s="281"/>
      <c r="M363" s="282"/>
      <c r="N363" s="281"/>
      <c r="O363" s="281"/>
    </row>
    <row r="364" spans="1:21" s="186" customFormat="1" ht="21.9" customHeight="1">
      <c r="A364" s="281"/>
      <c r="B364" s="281"/>
      <c r="C364" s="281"/>
      <c r="D364" s="281"/>
      <c r="E364" s="281"/>
      <c r="F364" s="281"/>
      <c r="G364" s="281"/>
      <c r="H364" s="281"/>
      <c r="I364" s="281"/>
      <c r="J364" s="281"/>
      <c r="K364" s="281"/>
      <c r="L364" s="281"/>
      <c r="M364" s="282"/>
      <c r="N364" s="281"/>
      <c r="O364" s="281"/>
    </row>
    <row r="365" spans="1:21" s="186" customFormat="1" ht="21.9" customHeight="1">
      <c r="A365" s="281"/>
      <c r="B365" s="281"/>
      <c r="C365" s="281"/>
      <c r="D365" s="281"/>
      <c r="E365" s="281"/>
      <c r="F365" s="281"/>
      <c r="G365" s="281"/>
      <c r="H365" s="281"/>
      <c r="I365" s="281"/>
      <c r="J365" s="281"/>
      <c r="K365" s="281"/>
      <c r="L365" s="281"/>
      <c r="M365" s="282"/>
      <c r="N365" s="281"/>
      <c r="O365" s="281"/>
    </row>
    <row r="366" spans="1:21" ht="22.5" customHeight="1">
      <c r="A366" s="652" t="s">
        <v>92</v>
      </c>
      <c r="B366" s="652" t="s">
        <v>140</v>
      </c>
      <c r="C366" s="652" t="s">
        <v>40</v>
      </c>
      <c r="D366" s="652" t="s">
        <v>37</v>
      </c>
      <c r="E366" s="652" t="s">
        <v>38</v>
      </c>
      <c r="F366" s="652" t="s">
        <v>7</v>
      </c>
      <c r="G366" s="652" t="s">
        <v>81</v>
      </c>
      <c r="H366" s="653" t="s">
        <v>8</v>
      </c>
      <c r="I366" s="652" t="s">
        <v>141</v>
      </c>
      <c r="J366" s="654" t="s">
        <v>142</v>
      </c>
      <c r="K366" s="655"/>
      <c r="L366" s="656"/>
      <c r="M366" s="654" t="s">
        <v>143</v>
      </c>
      <c r="N366" s="655"/>
      <c r="O366" s="656"/>
    </row>
    <row r="367" spans="1:21" s="234" customFormat="1" ht="23.4" customHeight="1">
      <c r="A367" s="508"/>
      <c r="B367" s="508"/>
      <c r="C367" s="508"/>
      <c r="D367" s="508"/>
      <c r="E367" s="508"/>
      <c r="F367" s="508"/>
      <c r="G367" s="508"/>
      <c r="H367" s="654"/>
      <c r="I367" s="508"/>
      <c r="J367" s="208" t="s">
        <v>144</v>
      </c>
      <c r="K367" s="208" t="s">
        <v>154</v>
      </c>
      <c r="L367" s="208" t="s">
        <v>145</v>
      </c>
      <c r="M367" s="209" t="s">
        <v>99</v>
      </c>
      <c r="N367" s="208" t="s">
        <v>21</v>
      </c>
      <c r="O367" s="208" t="s">
        <v>16</v>
      </c>
      <c r="P367" s="218"/>
      <c r="Q367" s="218"/>
      <c r="R367" s="218"/>
      <c r="S367" s="218"/>
      <c r="T367" s="218"/>
      <c r="U367" s="218"/>
    </row>
    <row r="368" spans="1:21" s="186" customFormat="1" ht="31.95" customHeight="1">
      <c r="A368" s="278" t="s">
        <v>169</v>
      </c>
      <c r="B368" s="192">
        <v>2</v>
      </c>
      <c r="C368" s="278" t="s">
        <v>168</v>
      </c>
      <c r="D368" s="278" t="s">
        <v>168</v>
      </c>
      <c r="E368" s="278" t="s">
        <v>171</v>
      </c>
      <c r="F368" s="278" t="s">
        <v>472</v>
      </c>
      <c r="G368" s="278"/>
      <c r="H368" s="254" t="s">
        <v>252</v>
      </c>
      <c r="I368" s="278" t="s">
        <v>178</v>
      </c>
      <c r="J368" s="279">
        <v>100000</v>
      </c>
      <c r="K368" s="279">
        <v>146774</v>
      </c>
      <c r="L368" s="279">
        <v>146774</v>
      </c>
      <c r="M368" s="232">
        <v>108449862</v>
      </c>
      <c r="N368" s="217">
        <v>130898716.83999997</v>
      </c>
      <c r="O368" s="217">
        <v>118287781.63999997</v>
      </c>
    </row>
    <row r="369" spans="1:15" ht="18" customHeight="1">
      <c r="A369" s="657"/>
      <c r="B369" s="658"/>
      <c r="C369" s="658"/>
      <c r="D369" s="658"/>
      <c r="E369" s="658"/>
      <c r="F369" s="658"/>
      <c r="G369" s="658"/>
      <c r="H369" s="658"/>
      <c r="I369" s="658"/>
      <c r="J369" s="658"/>
      <c r="K369" s="658"/>
      <c r="L369" s="658"/>
      <c r="M369" s="658"/>
      <c r="N369" s="658"/>
      <c r="O369" s="659"/>
    </row>
    <row r="370" spans="1:15" ht="36.75" customHeight="1">
      <c r="A370" s="677" t="s">
        <v>473</v>
      </c>
      <c r="B370" s="678"/>
      <c r="C370" s="678"/>
      <c r="D370" s="678"/>
      <c r="E370" s="678"/>
      <c r="F370" s="678"/>
      <c r="G370" s="678"/>
      <c r="H370" s="678"/>
      <c r="I370" s="678"/>
      <c r="J370" s="678"/>
      <c r="K370" s="678"/>
      <c r="L370" s="678"/>
      <c r="M370" s="678"/>
      <c r="N370" s="678"/>
      <c r="O370" s="679"/>
    </row>
    <row r="371" spans="1:15" ht="21.9" customHeight="1">
      <c r="A371" s="198"/>
      <c r="B371" s="199"/>
      <c r="C371" s="199"/>
      <c r="D371" s="199"/>
      <c r="E371" s="199"/>
      <c r="F371" s="199"/>
      <c r="G371" s="199"/>
      <c r="H371" s="199"/>
      <c r="I371" s="199"/>
      <c r="J371" s="199"/>
      <c r="K371" s="199"/>
      <c r="L371" s="199"/>
      <c r="M371" s="200"/>
      <c r="N371" s="199"/>
      <c r="O371" s="201"/>
    </row>
    <row r="372" spans="1:15" s="186" customFormat="1" ht="21.6" customHeight="1">
      <c r="A372" s="733" t="s">
        <v>470</v>
      </c>
      <c r="B372" s="734"/>
      <c r="C372" s="734"/>
      <c r="D372" s="734"/>
      <c r="E372" s="734"/>
      <c r="F372" s="734"/>
      <c r="G372" s="734"/>
      <c r="H372" s="734"/>
      <c r="I372" s="734"/>
      <c r="J372" s="734"/>
      <c r="K372" s="734"/>
      <c r="L372" s="734"/>
      <c r="M372" s="734"/>
      <c r="N372" s="734"/>
      <c r="O372" s="735"/>
    </row>
    <row r="373" spans="1:15" ht="14.25" customHeight="1">
      <c r="A373" s="753" t="s">
        <v>910</v>
      </c>
      <c r="B373" s="754"/>
      <c r="C373" s="754"/>
      <c r="D373" s="754"/>
      <c r="E373" s="754"/>
      <c r="F373" s="754"/>
      <c r="G373" s="754"/>
      <c r="H373" s="754"/>
      <c r="I373" s="754"/>
      <c r="J373" s="754"/>
      <c r="K373" s="754"/>
      <c r="L373" s="754"/>
      <c r="M373" s="754"/>
      <c r="N373" s="754"/>
      <c r="O373" s="755"/>
    </row>
    <row r="374" spans="1:15" ht="21" customHeight="1">
      <c r="A374" s="638"/>
      <c r="B374" s="639"/>
      <c r="C374" s="639"/>
      <c r="D374" s="639"/>
      <c r="E374" s="639"/>
      <c r="F374" s="639"/>
      <c r="G374" s="639"/>
      <c r="H374" s="639"/>
      <c r="I374" s="639"/>
      <c r="J374" s="639"/>
      <c r="K374" s="639"/>
      <c r="L374" s="639"/>
      <c r="M374" s="639"/>
      <c r="N374" s="639"/>
      <c r="O374" s="640"/>
    </row>
    <row r="375" spans="1:15" ht="48.6" customHeight="1">
      <c r="A375" s="673" t="s">
        <v>474</v>
      </c>
      <c r="B375" s="718"/>
      <c r="C375" s="718"/>
      <c r="D375" s="718"/>
      <c r="E375" s="718"/>
      <c r="F375" s="718"/>
      <c r="G375" s="718"/>
      <c r="H375" s="718"/>
      <c r="I375" s="718"/>
      <c r="J375" s="718"/>
      <c r="K375" s="718"/>
      <c r="L375" s="718"/>
      <c r="M375" s="718"/>
      <c r="N375" s="718"/>
      <c r="O375" s="719"/>
    </row>
    <row r="376" spans="1:15" ht="17.25" customHeight="1">
      <c r="A376" s="268"/>
      <c r="B376" s="269"/>
      <c r="C376" s="269"/>
      <c r="D376" s="269"/>
      <c r="E376" s="269"/>
      <c r="F376" s="269"/>
      <c r="G376" s="269"/>
      <c r="H376" s="269"/>
      <c r="I376" s="269"/>
      <c r="J376" s="269"/>
      <c r="K376" s="269"/>
      <c r="L376" s="269"/>
      <c r="M376" s="270"/>
      <c r="N376" s="269"/>
      <c r="O376" s="271"/>
    </row>
    <row r="377" spans="1:15" ht="17.25" customHeight="1">
      <c r="A377" s="297"/>
      <c r="B377" s="297"/>
      <c r="C377" s="297"/>
      <c r="D377" s="297"/>
      <c r="E377" s="297"/>
      <c r="F377" s="297"/>
      <c r="G377" s="297"/>
      <c r="H377" s="297"/>
      <c r="I377" s="297"/>
      <c r="J377" s="297"/>
      <c r="K377" s="297"/>
      <c r="L377" s="297"/>
      <c r="M377" s="298"/>
      <c r="N377" s="297"/>
      <c r="O377" s="297"/>
    </row>
    <row r="378" spans="1:15" ht="17.25" customHeight="1">
      <c r="A378" s="203"/>
      <c r="B378" s="203"/>
      <c r="C378" s="203"/>
      <c r="D378" s="203"/>
      <c r="E378" s="203"/>
      <c r="F378" s="203"/>
      <c r="G378" s="203"/>
      <c r="H378" s="203"/>
      <c r="I378" s="203"/>
      <c r="J378" s="203"/>
      <c r="K378" s="203"/>
      <c r="L378" s="203"/>
      <c r="M378" s="204"/>
      <c r="N378" s="203"/>
      <c r="O378" s="203"/>
    </row>
    <row r="379" spans="1:15" ht="17.25" customHeight="1">
      <c r="A379" s="203"/>
      <c r="B379" s="203"/>
      <c r="C379" s="203"/>
      <c r="D379" s="203"/>
      <c r="E379" s="203"/>
      <c r="F379" s="203"/>
      <c r="G379" s="203"/>
      <c r="H379" s="203"/>
      <c r="I379" s="203"/>
      <c r="J379" s="203"/>
      <c r="K379" s="203"/>
      <c r="L379" s="203"/>
      <c r="M379" s="204"/>
      <c r="N379" s="203"/>
      <c r="O379" s="203"/>
    </row>
    <row r="380" spans="1:15" ht="17.25" customHeight="1">
      <c r="A380" s="203"/>
      <c r="B380" s="203"/>
      <c r="C380" s="203"/>
      <c r="D380" s="203"/>
      <c r="E380" s="203"/>
      <c r="F380" s="203"/>
      <c r="G380" s="203"/>
      <c r="H380" s="203"/>
      <c r="I380" s="203"/>
      <c r="J380" s="203"/>
      <c r="K380" s="203"/>
      <c r="L380" s="203"/>
      <c r="M380" s="204"/>
      <c r="N380" s="203"/>
      <c r="O380" s="203"/>
    </row>
    <row r="381" spans="1:15" ht="17.25" customHeight="1">
      <c r="A381" s="203"/>
      <c r="B381" s="203"/>
      <c r="C381" s="203"/>
      <c r="D381" s="203"/>
      <c r="E381" s="203"/>
      <c r="F381" s="203"/>
      <c r="G381" s="203"/>
      <c r="H381" s="203"/>
      <c r="I381" s="203"/>
      <c r="J381" s="203"/>
      <c r="K381" s="203"/>
      <c r="L381" s="203"/>
      <c r="M381" s="204"/>
      <c r="N381" s="203"/>
      <c r="O381" s="203"/>
    </row>
    <row r="382" spans="1:15" ht="17.25" customHeight="1">
      <c r="A382" s="203"/>
      <c r="B382" s="203"/>
      <c r="C382" s="203"/>
      <c r="D382" s="203"/>
      <c r="E382" s="203"/>
      <c r="F382" s="203"/>
      <c r="G382" s="203"/>
      <c r="H382" s="203"/>
      <c r="I382" s="203"/>
      <c r="J382" s="203"/>
      <c r="K382" s="203"/>
      <c r="L382" s="203"/>
      <c r="M382" s="204"/>
      <c r="N382" s="203"/>
      <c r="O382" s="203"/>
    </row>
    <row r="383" spans="1:15" ht="17.25" customHeight="1">
      <c r="A383" s="203"/>
      <c r="B383" s="203"/>
      <c r="C383" s="203"/>
      <c r="D383" s="203"/>
      <c r="E383" s="203"/>
      <c r="F383" s="203"/>
      <c r="G383" s="203"/>
      <c r="H383" s="203"/>
      <c r="I383" s="203"/>
      <c r="J383" s="203"/>
      <c r="K383" s="203"/>
      <c r="L383" s="203"/>
      <c r="M383" s="204"/>
      <c r="N383" s="203"/>
      <c r="O383" s="203"/>
    </row>
    <row r="384" spans="1:15" ht="17.25" customHeight="1">
      <c r="A384" s="203"/>
      <c r="B384" s="203"/>
      <c r="C384" s="203"/>
      <c r="D384" s="203"/>
      <c r="E384" s="203"/>
      <c r="F384" s="203"/>
      <c r="G384" s="203"/>
      <c r="H384" s="203"/>
      <c r="I384" s="203"/>
      <c r="J384" s="203"/>
      <c r="K384" s="203"/>
      <c r="L384" s="203"/>
      <c r="M384" s="204"/>
      <c r="N384" s="203"/>
      <c r="O384" s="203"/>
    </row>
    <row r="385" spans="1:15" ht="17.25" customHeight="1">
      <c r="A385" s="203"/>
      <c r="B385" s="203"/>
      <c r="C385" s="203"/>
      <c r="D385" s="203"/>
      <c r="E385" s="203"/>
      <c r="F385" s="203"/>
      <c r="G385" s="203"/>
      <c r="H385" s="203"/>
      <c r="I385" s="203"/>
      <c r="J385" s="203"/>
      <c r="K385" s="203"/>
      <c r="L385" s="203"/>
      <c r="M385" s="204"/>
      <c r="N385" s="203"/>
      <c r="O385" s="203"/>
    </row>
    <row r="386" spans="1:15" ht="17.25" customHeight="1">
      <c r="A386" s="203"/>
      <c r="B386" s="203"/>
      <c r="C386" s="203"/>
      <c r="D386" s="203"/>
      <c r="E386" s="203"/>
      <c r="F386" s="203"/>
      <c r="G386" s="203"/>
      <c r="H386" s="203"/>
      <c r="I386" s="203"/>
      <c r="J386" s="203"/>
      <c r="K386" s="203"/>
      <c r="L386" s="203"/>
      <c r="M386" s="204"/>
      <c r="N386" s="203"/>
      <c r="O386" s="203"/>
    </row>
    <row r="387" spans="1:15" ht="17.25" customHeight="1">
      <c r="A387" s="203"/>
      <c r="B387" s="203"/>
      <c r="C387" s="203"/>
      <c r="D387" s="203"/>
      <c r="E387" s="203"/>
      <c r="F387" s="203"/>
      <c r="G387" s="203"/>
      <c r="H387" s="203"/>
      <c r="I387" s="203"/>
      <c r="J387" s="203"/>
      <c r="K387" s="203"/>
      <c r="L387" s="203"/>
      <c r="M387" s="204"/>
      <c r="N387" s="203"/>
      <c r="O387" s="203"/>
    </row>
    <row r="388" spans="1:15" ht="17.25" customHeight="1">
      <c r="A388" s="203"/>
      <c r="B388" s="203"/>
      <c r="C388" s="203"/>
      <c r="D388" s="203"/>
      <c r="E388" s="203"/>
      <c r="F388" s="203"/>
      <c r="G388" s="203"/>
      <c r="H388" s="203"/>
      <c r="I388" s="203"/>
      <c r="J388" s="203"/>
      <c r="K388" s="203"/>
      <c r="L388" s="203"/>
      <c r="M388" s="204"/>
      <c r="N388" s="203"/>
      <c r="O388" s="203"/>
    </row>
    <row r="389" spans="1:15" ht="17.25" customHeight="1">
      <c r="A389" s="203"/>
      <c r="B389" s="203"/>
      <c r="C389" s="203"/>
      <c r="D389" s="203"/>
      <c r="E389" s="203"/>
      <c r="F389" s="203"/>
      <c r="G389" s="203"/>
      <c r="H389" s="203"/>
      <c r="I389" s="203"/>
      <c r="J389" s="203"/>
      <c r="K389" s="203"/>
      <c r="L389" s="203"/>
      <c r="M389" s="204"/>
      <c r="N389" s="203"/>
      <c r="O389" s="203"/>
    </row>
    <row r="390" spans="1:15" ht="17.25" customHeight="1">
      <c r="A390" s="203"/>
      <c r="B390" s="203"/>
      <c r="C390" s="203"/>
      <c r="D390" s="203"/>
      <c r="E390" s="203"/>
      <c r="F390" s="203"/>
      <c r="G390" s="203"/>
      <c r="H390" s="203"/>
      <c r="I390" s="203"/>
      <c r="J390" s="203"/>
      <c r="K390" s="203"/>
      <c r="L390" s="203"/>
      <c r="M390" s="204"/>
      <c r="N390" s="203"/>
      <c r="O390" s="203"/>
    </row>
    <row r="391" spans="1:15" ht="17.25" customHeight="1">
      <c r="A391" s="203"/>
      <c r="B391" s="203"/>
      <c r="C391" s="203"/>
      <c r="D391" s="203"/>
      <c r="E391" s="203"/>
      <c r="F391" s="203"/>
      <c r="G391" s="203"/>
      <c r="H391" s="203"/>
      <c r="I391" s="203"/>
      <c r="J391" s="203"/>
      <c r="K391" s="203"/>
      <c r="L391" s="203"/>
      <c r="M391" s="204"/>
      <c r="N391" s="203"/>
      <c r="O391" s="203"/>
    </row>
    <row r="392" spans="1:15" ht="17.25" customHeight="1">
      <c r="A392" s="203"/>
      <c r="B392" s="203"/>
      <c r="C392" s="203"/>
      <c r="D392" s="203"/>
      <c r="E392" s="203"/>
      <c r="F392" s="203"/>
      <c r="G392" s="203"/>
      <c r="H392" s="203"/>
      <c r="I392" s="203"/>
      <c r="J392" s="203"/>
      <c r="K392" s="203"/>
      <c r="L392" s="203"/>
      <c r="M392" s="204"/>
      <c r="N392" s="203"/>
      <c r="O392" s="203"/>
    </row>
    <row r="393" spans="1:15" ht="17.25" customHeight="1">
      <c r="A393" s="203"/>
      <c r="B393" s="203"/>
      <c r="C393" s="203"/>
      <c r="D393" s="203"/>
      <c r="E393" s="203"/>
      <c r="F393" s="203"/>
      <c r="G393" s="203"/>
      <c r="H393" s="203"/>
      <c r="I393" s="203"/>
      <c r="J393" s="203"/>
      <c r="K393" s="203"/>
      <c r="L393" s="203"/>
      <c r="M393" s="204"/>
      <c r="N393" s="203"/>
      <c r="O393" s="203"/>
    </row>
    <row r="394" spans="1:15" ht="17.25" customHeight="1">
      <c r="A394" s="203"/>
      <c r="B394" s="203"/>
      <c r="C394" s="203"/>
      <c r="D394" s="203"/>
      <c r="E394" s="203"/>
      <c r="F394" s="203"/>
      <c r="G394" s="203"/>
      <c r="H394" s="203"/>
      <c r="I394" s="203"/>
      <c r="J394" s="203"/>
      <c r="K394" s="203"/>
      <c r="L394" s="203"/>
      <c r="M394" s="204"/>
      <c r="N394" s="203"/>
      <c r="O394" s="203"/>
    </row>
    <row r="395" spans="1:15" ht="17.25" customHeight="1">
      <c r="A395" s="203"/>
      <c r="B395" s="203"/>
      <c r="C395" s="203"/>
      <c r="D395" s="203"/>
      <c r="E395" s="203"/>
      <c r="F395" s="203"/>
      <c r="G395" s="203"/>
      <c r="H395" s="203"/>
      <c r="I395" s="203"/>
      <c r="J395" s="203"/>
      <c r="K395" s="203"/>
      <c r="L395" s="203"/>
      <c r="M395" s="204"/>
      <c r="N395" s="203"/>
      <c r="O395" s="203"/>
    </row>
    <row r="396" spans="1:15" ht="17.25" customHeight="1">
      <c r="A396" s="203"/>
      <c r="B396" s="203"/>
      <c r="C396" s="203"/>
      <c r="D396" s="203"/>
      <c r="E396" s="203"/>
      <c r="F396" s="203"/>
      <c r="G396" s="203"/>
      <c r="H396" s="203"/>
      <c r="I396" s="203"/>
      <c r="J396" s="203"/>
      <c r="K396" s="203"/>
      <c r="L396" s="203"/>
      <c r="M396" s="204"/>
      <c r="N396" s="203"/>
      <c r="O396" s="203"/>
    </row>
    <row r="397" spans="1:15" ht="17.25" customHeight="1">
      <c r="A397" s="203"/>
      <c r="B397" s="203"/>
      <c r="C397" s="203"/>
      <c r="D397" s="203"/>
      <c r="E397" s="203"/>
      <c r="F397" s="203"/>
      <c r="G397" s="203"/>
      <c r="H397" s="203"/>
      <c r="I397" s="203"/>
      <c r="J397" s="203"/>
      <c r="K397" s="203"/>
      <c r="L397" s="203"/>
      <c r="M397" s="204"/>
      <c r="N397" s="203"/>
      <c r="O397" s="203"/>
    </row>
    <row r="398" spans="1:15" ht="12" customHeight="1">
      <c r="A398" s="199"/>
      <c r="B398" s="199"/>
      <c r="C398" s="199"/>
      <c r="D398" s="199"/>
      <c r="E398" s="199"/>
      <c r="F398" s="199"/>
      <c r="G398" s="199"/>
      <c r="H398" s="199"/>
      <c r="I398" s="199"/>
      <c r="J398" s="199"/>
      <c r="K398" s="199"/>
      <c r="L398" s="199"/>
      <c r="M398" s="200"/>
      <c r="N398" s="199"/>
      <c r="O398" s="199"/>
    </row>
    <row r="399" spans="1:15" s="186" customFormat="1" ht="21.9" customHeight="1">
      <c r="A399" s="299" t="s">
        <v>92</v>
      </c>
      <c r="B399" s="299" t="s">
        <v>140</v>
      </c>
      <c r="C399" s="299" t="s">
        <v>40</v>
      </c>
      <c r="D399" s="299" t="s">
        <v>37</v>
      </c>
      <c r="E399" s="299" t="s">
        <v>38</v>
      </c>
      <c r="F399" s="299" t="s">
        <v>7</v>
      </c>
      <c r="G399" s="299" t="s">
        <v>81</v>
      </c>
      <c r="H399" s="665" t="s">
        <v>8</v>
      </c>
      <c r="I399" s="665" t="s">
        <v>141</v>
      </c>
      <c r="J399" s="684" t="s">
        <v>142</v>
      </c>
      <c r="K399" s="685"/>
      <c r="L399" s="686"/>
      <c r="M399" s="684" t="s">
        <v>143</v>
      </c>
      <c r="N399" s="685"/>
      <c r="O399" s="686"/>
    </row>
    <row r="400" spans="1:15" s="186" customFormat="1" ht="19.95" customHeight="1">
      <c r="A400" s="300"/>
      <c r="B400" s="300"/>
      <c r="C400" s="300"/>
      <c r="D400" s="300"/>
      <c r="E400" s="300"/>
      <c r="F400" s="300"/>
      <c r="G400" s="300"/>
      <c r="H400" s="666"/>
      <c r="I400" s="666"/>
      <c r="J400" s="190" t="s">
        <v>144</v>
      </c>
      <c r="K400" s="190" t="s">
        <v>154</v>
      </c>
      <c r="L400" s="190" t="s">
        <v>145</v>
      </c>
      <c r="M400" s="191" t="s">
        <v>99</v>
      </c>
      <c r="N400" s="190" t="s">
        <v>21</v>
      </c>
      <c r="O400" s="190" t="s">
        <v>16</v>
      </c>
    </row>
    <row r="401" spans="1:21" s="233" customFormat="1" ht="25.2">
      <c r="A401" s="253">
        <v>4</v>
      </c>
      <c r="B401" s="253">
        <v>1</v>
      </c>
      <c r="C401" s="253">
        <v>2</v>
      </c>
      <c r="D401" s="253">
        <v>2</v>
      </c>
      <c r="E401" s="253">
        <v>1</v>
      </c>
      <c r="F401" s="253" t="s">
        <v>475</v>
      </c>
      <c r="G401" s="253"/>
      <c r="H401" s="253" t="s">
        <v>253</v>
      </c>
      <c r="I401" s="278" t="s">
        <v>476</v>
      </c>
      <c r="J401" s="278" t="s">
        <v>169</v>
      </c>
      <c r="K401" s="278" t="s">
        <v>477</v>
      </c>
      <c r="L401" s="278" t="s">
        <v>477</v>
      </c>
      <c r="M401" s="293">
        <v>59333448</v>
      </c>
      <c r="N401" s="294">
        <v>45876275.980000004</v>
      </c>
      <c r="O401" s="294">
        <v>37267437.549999997</v>
      </c>
      <c r="P401" s="186"/>
      <c r="Q401" s="186"/>
      <c r="R401" s="186"/>
      <c r="S401" s="186"/>
      <c r="T401" s="186"/>
      <c r="U401" s="186"/>
    </row>
    <row r="402" spans="1:21" s="250" customFormat="1" ht="15" customHeight="1">
      <c r="A402" s="687"/>
      <c r="B402" s="688"/>
      <c r="C402" s="688"/>
      <c r="D402" s="688"/>
      <c r="E402" s="688"/>
      <c r="F402" s="688"/>
      <c r="G402" s="688"/>
      <c r="H402" s="688"/>
      <c r="I402" s="688"/>
      <c r="J402" s="688"/>
      <c r="K402" s="688"/>
      <c r="L402" s="688"/>
      <c r="M402" s="688"/>
      <c r="N402" s="688"/>
      <c r="O402" s="689"/>
    </row>
    <row r="403" spans="1:21" s="186" customFormat="1" ht="35.25" customHeight="1">
      <c r="A403" s="707" t="s">
        <v>478</v>
      </c>
      <c r="B403" s="708"/>
      <c r="C403" s="708"/>
      <c r="D403" s="708"/>
      <c r="E403" s="708"/>
      <c r="F403" s="708"/>
      <c r="G403" s="708"/>
      <c r="H403" s="708"/>
      <c r="I403" s="708"/>
      <c r="J403" s="708"/>
      <c r="K403" s="708"/>
      <c r="L403" s="708"/>
      <c r="M403" s="708"/>
      <c r="N403" s="708"/>
      <c r="O403" s="709"/>
    </row>
    <row r="404" spans="1:21" s="186" customFormat="1" ht="31.95" customHeight="1">
      <c r="A404" s="750" t="s">
        <v>479</v>
      </c>
      <c r="B404" s="751"/>
      <c r="C404" s="751"/>
      <c r="D404" s="751"/>
      <c r="E404" s="751"/>
      <c r="F404" s="751"/>
      <c r="G404" s="751"/>
      <c r="H404" s="751"/>
      <c r="I404" s="751"/>
      <c r="J404" s="751"/>
      <c r="K404" s="751"/>
      <c r="L404" s="751"/>
      <c r="M404" s="751"/>
      <c r="N404" s="751"/>
      <c r="O404" s="752"/>
    </row>
    <row r="405" spans="1:21" s="186" customFormat="1" ht="10.95" customHeight="1">
      <c r="A405" s="280"/>
      <c r="B405" s="281"/>
      <c r="C405" s="281"/>
      <c r="D405" s="281"/>
      <c r="E405" s="281"/>
      <c r="F405" s="281"/>
      <c r="G405" s="281"/>
      <c r="H405" s="281"/>
      <c r="I405" s="281"/>
      <c r="J405" s="281"/>
      <c r="K405" s="281"/>
      <c r="L405" s="281"/>
      <c r="M405" s="282"/>
      <c r="N405" s="281"/>
      <c r="O405" s="283"/>
    </row>
    <row r="406" spans="1:21" s="186" customFormat="1" ht="21.6" customHeight="1">
      <c r="A406" s="733" t="s">
        <v>470</v>
      </c>
      <c r="B406" s="734"/>
      <c r="C406" s="734"/>
      <c r="D406" s="734"/>
      <c r="E406" s="734"/>
      <c r="F406" s="734"/>
      <c r="G406" s="734"/>
      <c r="H406" s="734"/>
      <c r="I406" s="734"/>
      <c r="J406" s="734"/>
      <c r="K406" s="734"/>
      <c r="L406" s="734"/>
      <c r="M406" s="734"/>
      <c r="N406" s="734"/>
      <c r="O406" s="735"/>
    </row>
    <row r="407" spans="1:21" ht="14.25" customHeight="1">
      <c r="A407" s="638" t="s">
        <v>433</v>
      </c>
      <c r="B407" s="639"/>
      <c r="C407" s="639"/>
      <c r="D407" s="639"/>
      <c r="E407" s="639"/>
      <c r="F407" s="639"/>
      <c r="G407" s="639"/>
      <c r="H407" s="639"/>
      <c r="I407" s="639"/>
      <c r="J407" s="639"/>
      <c r="K407" s="639"/>
      <c r="L407" s="639"/>
      <c r="M407" s="639"/>
      <c r="N407" s="639"/>
      <c r="O407" s="640"/>
    </row>
    <row r="408" spans="1:21" s="186" customFormat="1" ht="18.600000000000001" customHeight="1">
      <c r="A408" s="280"/>
      <c r="B408" s="281"/>
      <c r="C408" s="281"/>
      <c r="D408" s="281"/>
      <c r="E408" s="281"/>
      <c r="F408" s="281"/>
      <c r="G408" s="281"/>
      <c r="H408" s="281"/>
      <c r="I408" s="281"/>
      <c r="J408" s="281"/>
      <c r="K408" s="281"/>
      <c r="L408" s="281"/>
      <c r="M408" s="282"/>
      <c r="N408" s="281"/>
      <c r="O408" s="283"/>
    </row>
    <row r="409" spans="1:21" s="186" customFormat="1" ht="78.75" customHeight="1">
      <c r="A409" s="677" t="s">
        <v>480</v>
      </c>
      <c r="B409" s="678"/>
      <c r="C409" s="678"/>
      <c r="D409" s="678"/>
      <c r="E409" s="678"/>
      <c r="F409" s="678"/>
      <c r="G409" s="678"/>
      <c r="H409" s="678"/>
      <c r="I409" s="678"/>
      <c r="J409" s="678"/>
      <c r="K409" s="678"/>
      <c r="L409" s="678"/>
      <c r="M409" s="678"/>
      <c r="N409" s="678"/>
      <c r="O409" s="679"/>
    </row>
    <row r="410" spans="1:21" s="186" customFormat="1" ht="6" customHeight="1">
      <c r="A410" s="295"/>
      <c r="B410" s="276"/>
      <c r="C410" s="276"/>
      <c r="D410" s="276"/>
      <c r="E410" s="276"/>
      <c r="F410" s="276"/>
      <c r="G410" s="276"/>
      <c r="H410" s="276"/>
      <c r="I410" s="276"/>
      <c r="J410" s="276"/>
      <c r="K410" s="276"/>
      <c r="L410" s="276"/>
      <c r="M410" s="277"/>
      <c r="N410" s="276"/>
      <c r="O410" s="296"/>
    </row>
    <row r="411" spans="1:21" s="186" customFormat="1" ht="21.9" customHeight="1">
      <c r="A411" s="281"/>
      <c r="B411" s="281"/>
      <c r="C411" s="281"/>
      <c r="D411" s="281"/>
      <c r="E411" s="281"/>
      <c r="F411" s="281"/>
      <c r="G411" s="281"/>
      <c r="H411" s="281"/>
      <c r="I411" s="281"/>
      <c r="J411" s="281"/>
      <c r="K411" s="281"/>
      <c r="L411" s="281"/>
      <c r="M411" s="282"/>
      <c r="N411" s="281"/>
      <c r="O411" s="281"/>
    </row>
    <row r="412" spans="1:21" s="186" customFormat="1" ht="21.9" customHeight="1">
      <c r="A412" s="281"/>
      <c r="B412" s="281"/>
      <c r="C412" s="281"/>
      <c r="D412" s="281"/>
      <c r="E412" s="281"/>
      <c r="F412" s="281"/>
      <c r="G412" s="281"/>
      <c r="H412" s="281"/>
      <c r="I412" s="281"/>
      <c r="J412" s="281"/>
      <c r="K412" s="281"/>
      <c r="L412" s="281"/>
      <c r="M412" s="282"/>
      <c r="N412" s="281"/>
      <c r="O412" s="281"/>
    </row>
    <row r="413" spans="1:21" s="186" customFormat="1" ht="21.9" customHeight="1">
      <c r="A413" s="281"/>
      <c r="B413" s="281"/>
      <c r="C413" s="281"/>
      <c r="D413" s="281"/>
      <c r="E413" s="281"/>
      <c r="F413" s="281"/>
      <c r="G413" s="281"/>
      <c r="H413" s="281"/>
      <c r="I413" s="281"/>
      <c r="J413" s="281"/>
      <c r="K413" s="281"/>
      <c r="L413" s="281"/>
      <c r="M413" s="282"/>
      <c r="N413" s="281"/>
      <c r="O413" s="281"/>
    </row>
    <row r="414" spans="1:21" s="186" customFormat="1" ht="21.9" customHeight="1">
      <c r="A414" s="281"/>
      <c r="B414" s="281"/>
      <c r="C414" s="281"/>
      <c r="D414" s="281"/>
      <c r="E414" s="281"/>
      <c r="F414" s="281"/>
      <c r="G414" s="281"/>
      <c r="H414" s="281"/>
      <c r="I414" s="281"/>
      <c r="J414" s="281"/>
      <c r="K414" s="281"/>
      <c r="L414" s="281"/>
      <c r="M414" s="282"/>
      <c r="N414" s="281"/>
      <c r="O414" s="281"/>
    </row>
    <row r="415" spans="1:21" ht="21.9" customHeight="1">
      <c r="A415" s="199"/>
      <c r="B415" s="199"/>
      <c r="C415" s="199"/>
      <c r="D415" s="199"/>
      <c r="E415" s="199"/>
      <c r="F415" s="199"/>
      <c r="G415" s="199"/>
      <c r="H415" s="199"/>
      <c r="I415" s="199"/>
      <c r="J415" s="199"/>
      <c r="K415" s="199"/>
      <c r="L415" s="199"/>
      <c r="M415" s="200"/>
      <c r="N415" s="199"/>
      <c r="O415" s="199"/>
    </row>
    <row r="416" spans="1:21" ht="21.9" customHeight="1">
      <c r="A416" s="199"/>
      <c r="B416" s="199"/>
      <c r="C416" s="199"/>
      <c r="D416" s="199"/>
      <c r="E416" s="199"/>
      <c r="F416" s="199"/>
      <c r="G416" s="199"/>
      <c r="H416" s="199"/>
      <c r="I416" s="199"/>
      <c r="J416" s="199"/>
      <c r="K416" s="199"/>
      <c r="L416" s="199"/>
      <c r="M416" s="200"/>
      <c r="N416" s="199"/>
      <c r="O416" s="199"/>
    </row>
    <row r="417" spans="1:21" ht="21.9" customHeight="1">
      <c r="A417" s="199"/>
      <c r="B417" s="199"/>
      <c r="C417" s="199"/>
      <c r="D417" s="199"/>
      <c r="E417" s="199"/>
      <c r="F417" s="199"/>
      <c r="G417" s="199"/>
      <c r="H417" s="199"/>
      <c r="I417" s="199"/>
      <c r="J417" s="199"/>
      <c r="K417" s="199"/>
      <c r="L417" s="199"/>
      <c r="M417" s="200"/>
      <c r="N417" s="199"/>
      <c r="O417" s="199"/>
    </row>
    <row r="418" spans="1:21" ht="21.9" customHeight="1">
      <c r="A418" s="199"/>
      <c r="B418" s="199"/>
      <c r="C418" s="199"/>
      <c r="D418" s="199"/>
      <c r="E418" s="199"/>
      <c r="F418" s="199"/>
      <c r="G418" s="199"/>
      <c r="H418" s="199"/>
      <c r="I418" s="199"/>
      <c r="J418" s="199"/>
      <c r="K418" s="199"/>
      <c r="L418" s="199"/>
      <c r="M418" s="200"/>
      <c r="N418" s="199"/>
      <c r="O418" s="199"/>
    </row>
    <row r="419" spans="1:21" ht="21.9" customHeight="1">
      <c r="A419" s="199"/>
      <c r="B419" s="199"/>
      <c r="C419" s="199"/>
      <c r="D419" s="199"/>
      <c r="E419" s="199"/>
      <c r="F419" s="199"/>
      <c r="G419" s="199"/>
      <c r="H419" s="199"/>
      <c r="I419" s="199"/>
      <c r="J419" s="199"/>
      <c r="K419" s="199"/>
      <c r="L419" s="199"/>
      <c r="M419" s="200"/>
      <c r="N419" s="199"/>
      <c r="O419" s="199"/>
    </row>
    <row r="420" spans="1:21" ht="21.9" customHeight="1">
      <c r="A420" s="281"/>
      <c r="B420" s="281"/>
      <c r="C420" s="281"/>
      <c r="D420" s="281"/>
      <c r="E420" s="281"/>
      <c r="F420" s="281"/>
      <c r="G420" s="281"/>
      <c r="H420" s="281"/>
      <c r="I420" s="281"/>
      <c r="J420" s="281"/>
      <c r="K420" s="281"/>
      <c r="L420" s="281"/>
      <c r="M420" s="282"/>
      <c r="N420" s="281"/>
      <c r="O420" s="281"/>
    </row>
    <row r="421" spans="1:21" ht="21.9" customHeight="1">
      <c r="A421" s="281"/>
      <c r="B421" s="281"/>
      <c r="C421" s="281"/>
      <c r="D421" s="281"/>
      <c r="E421" s="281"/>
      <c r="F421" s="281"/>
      <c r="G421" s="281"/>
      <c r="H421" s="281"/>
      <c r="I421" s="281"/>
      <c r="J421" s="281"/>
      <c r="K421" s="281"/>
      <c r="L421" s="281"/>
      <c r="M421" s="282"/>
      <c r="N421" s="281"/>
      <c r="O421" s="281"/>
    </row>
    <row r="422" spans="1:21" ht="21.9" customHeight="1">
      <c r="A422" s="281"/>
      <c r="B422" s="281"/>
      <c r="C422" s="281"/>
      <c r="D422" s="281"/>
      <c r="E422" s="281"/>
      <c r="F422" s="281"/>
      <c r="G422" s="281"/>
      <c r="H422" s="281"/>
      <c r="I422" s="281"/>
      <c r="J422" s="281"/>
      <c r="K422" s="281"/>
      <c r="L422" s="281"/>
      <c r="M422" s="282"/>
      <c r="N422" s="281"/>
      <c r="O422" s="281"/>
    </row>
    <row r="423" spans="1:21" ht="21.9" customHeight="1">
      <c r="A423" s="281"/>
      <c r="B423" s="281"/>
      <c r="C423" s="281"/>
      <c r="D423" s="281"/>
      <c r="E423" s="281"/>
      <c r="F423" s="281"/>
      <c r="G423" s="281"/>
      <c r="H423" s="281"/>
      <c r="I423" s="281"/>
      <c r="J423" s="281"/>
      <c r="K423" s="281"/>
      <c r="L423" s="281"/>
      <c r="M423" s="282"/>
      <c r="N423" s="281"/>
      <c r="O423" s="281"/>
    </row>
    <row r="424" spans="1:21" ht="21.9" customHeight="1">
      <c r="A424" s="281"/>
      <c r="B424" s="281"/>
      <c r="C424" s="281"/>
      <c r="D424" s="281"/>
      <c r="E424" s="281"/>
      <c r="F424" s="281"/>
      <c r="G424" s="281"/>
      <c r="H424" s="281"/>
      <c r="I424" s="281"/>
      <c r="J424" s="281"/>
      <c r="K424" s="281"/>
      <c r="L424" s="281"/>
      <c r="M424" s="282"/>
      <c r="N424" s="281"/>
      <c r="O424" s="281"/>
    </row>
    <row r="425" spans="1:21" ht="21.9" customHeight="1">
      <c r="A425" s="281"/>
      <c r="B425" s="281"/>
      <c r="C425" s="281"/>
      <c r="D425" s="281"/>
      <c r="E425" s="281"/>
      <c r="F425" s="281"/>
      <c r="G425" s="281"/>
      <c r="H425" s="281"/>
      <c r="I425" s="281"/>
      <c r="J425" s="281"/>
      <c r="K425" s="281"/>
      <c r="L425" s="281"/>
      <c r="M425" s="282"/>
      <c r="N425" s="281"/>
      <c r="O425" s="281"/>
    </row>
    <row r="426" spans="1:21" ht="19.2" customHeight="1">
      <c r="A426" s="281"/>
      <c r="B426" s="281"/>
      <c r="C426" s="281"/>
      <c r="D426" s="281"/>
      <c r="E426" s="281"/>
      <c r="F426" s="281"/>
      <c r="G426" s="281"/>
      <c r="H426" s="281"/>
      <c r="I426" s="281"/>
      <c r="J426" s="281"/>
      <c r="K426" s="281"/>
      <c r="L426" s="281"/>
      <c r="M426" s="282"/>
      <c r="N426" s="281"/>
      <c r="O426" s="281"/>
    </row>
    <row r="427" spans="1:21" ht="24.75" customHeight="1">
      <c r="A427" s="652" t="s">
        <v>92</v>
      </c>
      <c r="B427" s="652" t="s">
        <v>140</v>
      </c>
      <c r="C427" s="652" t="s">
        <v>40</v>
      </c>
      <c r="D427" s="652" t="s">
        <v>37</v>
      </c>
      <c r="E427" s="652" t="s">
        <v>38</v>
      </c>
      <c r="F427" s="652" t="s">
        <v>7</v>
      </c>
      <c r="G427" s="652" t="s">
        <v>81</v>
      </c>
      <c r="H427" s="653" t="s">
        <v>8</v>
      </c>
      <c r="I427" s="652" t="s">
        <v>141</v>
      </c>
      <c r="J427" s="654" t="s">
        <v>142</v>
      </c>
      <c r="K427" s="655"/>
      <c r="L427" s="656"/>
      <c r="M427" s="654" t="s">
        <v>143</v>
      </c>
      <c r="N427" s="655"/>
      <c r="O427" s="656"/>
    </row>
    <row r="428" spans="1:21">
      <c r="A428" s="508"/>
      <c r="B428" s="508"/>
      <c r="C428" s="508"/>
      <c r="D428" s="508"/>
      <c r="E428" s="508"/>
      <c r="F428" s="508"/>
      <c r="G428" s="508"/>
      <c r="H428" s="654"/>
      <c r="I428" s="508"/>
      <c r="J428" s="208" t="s">
        <v>144</v>
      </c>
      <c r="K428" s="208" t="s">
        <v>154</v>
      </c>
      <c r="L428" s="208" t="s">
        <v>145</v>
      </c>
      <c r="M428" s="209" t="s">
        <v>99</v>
      </c>
      <c r="N428" s="208" t="s">
        <v>21</v>
      </c>
      <c r="O428" s="208" t="s">
        <v>16</v>
      </c>
    </row>
    <row r="429" spans="1:21" s="186" customFormat="1" ht="27.6" customHeight="1">
      <c r="A429" s="278" t="s">
        <v>170</v>
      </c>
      <c r="B429" s="192">
        <v>3</v>
      </c>
      <c r="C429" s="278" t="s">
        <v>168</v>
      </c>
      <c r="D429" s="278" t="s">
        <v>168</v>
      </c>
      <c r="E429" s="278" t="s">
        <v>170</v>
      </c>
      <c r="F429" s="278" t="s">
        <v>481</v>
      </c>
      <c r="G429" s="278"/>
      <c r="H429" s="254" t="s">
        <v>235</v>
      </c>
      <c r="I429" s="278" t="s">
        <v>482</v>
      </c>
      <c r="J429" s="279">
        <v>0</v>
      </c>
      <c r="K429" s="279">
        <v>28969</v>
      </c>
      <c r="L429" s="279">
        <v>28969</v>
      </c>
      <c r="M429" s="232">
        <v>0</v>
      </c>
      <c r="N429" s="217">
        <v>17539942.400000006</v>
      </c>
      <c r="O429" s="217">
        <v>14427173.199999999</v>
      </c>
    </row>
    <row r="430" spans="1:21" s="234" customFormat="1" ht="17.399999999999999" customHeight="1">
      <c r="A430" s="657"/>
      <c r="B430" s="658"/>
      <c r="C430" s="658"/>
      <c r="D430" s="658"/>
      <c r="E430" s="658"/>
      <c r="F430" s="658"/>
      <c r="G430" s="658"/>
      <c r="H430" s="658"/>
      <c r="I430" s="658"/>
      <c r="J430" s="658"/>
      <c r="K430" s="658"/>
      <c r="L430" s="658"/>
      <c r="M430" s="658"/>
      <c r="N430" s="658"/>
      <c r="O430" s="659"/>
      <c r="P430" s="218"/>
      <c r="Q430" s="218"/>
      <c r="R430" s="218"/>
      <c r="S430" s="218"/>
      <c r="T430" s="218"/>
      <c r="U430" s="218"/>
    </row>
    <row r="431" spans="1:21" ht="24.6" customHeight="1">
      <c r="A431" s="744" t="s">
        <v>483</v>
      </c>
      <c r="B431" s="745"/>
      <c r="C431" s="745"/>
      <c r="D431" s="745"/>
      <c r="E431" s="745"/>
      <c r="F431" s="745"/>
      <c r="G431" s="745"/>
      <c r="H431" s="745"/>
      <c r="I431" s="745"/>
      <c r="J431" s="745"/>
      <c r="K431" s="745"/>
      <c r="L431" s="745"/>
      <c r="M431" s="745"/>
      <c r="N431" s="745"/>
      <c r="O431" s="746"/>
    </row>
    <row r="432" spans="1:21" s="186" customFormat="1" ht="21.6" customHeight="1">
      <c r="A432" s="733" t="s">
        <v>470</v>
      </c>
      <c r="B432" s="734"/>
      <c r="C432" s="734"/>
      <c r="D432" s="734"/>
      <c r="E432" s="734"/>
      <c r="F432" s="734"/>
      <c r="G432" s="734"/>
      <c r="H432" s="734"/>
      <c r="I432" s="734"/>
      <c r="J432" s="734"/>
      <c r="K432" s="734"/>
      <c r="L432" s="734"/>
      <c r="M432" s="734"/>
      <c r="N432" s="734"/>
      <c r="O432" s="735"/>
    </row>
    <row r="433" spans="1:21" ht="14.25" customHeight="1">
      <c r="A433" s="638" t="s">
        <v>433</v>
      </c>
      <c r="B433" s="639"/>
      <c r="C433" s="639"/>
      <c r="D433" s="639"/>
      <c r="E433" s="639"/>
      <c r="F433" s="639"/>
      <c r="G433" s="639"/>
      <c r="H433" s="639"/>
      <c r="I433" s="639"/>
      <c r="J433" s="639"/>
      <c r="K433" s="639"/>
      <c r="L433" s="639"/>
      <c r="M433" s="639"/>
      <c r="N433" s="639"/>
      <c r="O433" s="640"/>
    </row>
    <row r="434" spans="1:21" ht="24.6" customHeight="1">
      <c r="A434" s="198"/>
      <c r="B434" s="199"/>
      <c r="C434" s="199"/>
      <c r="D434" s="199"/>
      <c r="E434" s="199"/>
      <c r="F434" s="199"/>
      <c r="G434" s="199"/>
      <c r="H434" s="199"/>
      <c r="I434" s="199"/>
      <c r="J434" s="199"/>
      <c r="K434" s="199"/>
      <c r="L434" s="199"/>
      <c r="M434" s="200"/>
      <c r="N434" s="199"/>
      <c r="O434" s="201"/>
    </row>
    <row r="435" spans="1:21" ht="42.75" customHeight="1">
      <c r="A435" s="673" t="s">
        <v>484</v>
      </c>
      <c r="B435" s="718"/>
      <c r="C435" s="718"/>
      <c r="D435" s="718"/>
      <c r="E435" s="718"/>
      <c r="F435" s="718"/>
      <c r="G435" s="718"/>
      <c r="H435" s="718"/>
      <c r="I435" s="718"/>
      <c r="J435" s="718"/>
      <c r="K435" s="718"/>
      <c r="L435" s="718"/>
      <c r="M435" s="718"/>
      <c r="N435" s="718"/>
      <c r="O435" s="719"/>
    </row>
    <row r="436" spans="1:21" ht="15.75" customHeight="1">
      <c r="A436" s="747"/>
      <c r="B436" s="748"/>
      <c r="C436" s="748"/>
      <c r="D436" s="748"/>
      <c r="E436" s="748"/>
      <c r="F436" s="748"/>
      <c r="G436" s="748"/>
      <c r="H436" s="748"/>
      <c r="I436" s="748"/>
      <c r="J436" s="748"/>
      <c r="K436" s="748"/>
      <c r="L436" s="748"/>
      <c r="M436" s="748"/>
      <c r="N436" s="748"/>
      <c r="O436" s="749"/>
    </row>
    <row r="437" spans="1:21" s="231" customFormat="1" ht="15.75" customHeight="1">
      <c r="A437" s="203"/>
      <c r="B437" s="203"/>
      <c r="C437" s="203"/>
      <c r="D437" s="203"/>
      <c r="E437" s="203"/>
      <c r="F437" s="203"/>
      <c r="G437" s="203"/>
      <c r="H437" s="203"/>
      <c r="I437" s="203"/>
      <c r="J437" s="203"/>
      <c r="K437" s="203"/>
      <c r="L437" s="203"/>
      <c r="M437" s="204"/>
      <c r="N437" s="203"/>
      <c r="O437" s="203"/>
      <c r="P437" s="230"/>
      <c r="Q437" s="230"/>
      <c r="R437" s="230"/>
      <c r="S437" s="230"/>
      <c r="T437" s="230"/>
      <c r="U437" s="230"/>
    </row>
    <row r="438" spans="1:21" s="231" customFormat="1" ht="15.75" customHeight="1">
      <c r="A438" s="203"/>
      <c r="B438" s="203"/>
      <c r="C438" s="203"/>
      <c r="D438" s="203"/>
      <c r="E438" s="203"/>
      <c r="F438" s="203"/>
      <c r="G438" s="203"/>
      <c r="H438" s="203"/>
      <c r="I438" s="203"/>
      <c r="J438" s="203"/>
      <c r="K438" s="203"/>
      <c r="L438" s="203"/>
      <c r="M438" s="204"/>
      <c r="N438" s="203"/>
      <c r="O438" s="203"/>
      <c r="P438" s="230"/>
      <c r="Q438" s="230"/>
      <c r="R438" s="230"/>
      <c r="S438" s="230"/>
      <c r="T438" s="230"/>
      <c r="U438" s="230"/>
    </row>
    <row r="439" spans="1:21" s="231" customFormat="1" ht="15.75" customHeight="1">
      <c r="A439" s="203"/>
      <c r="B439" s="203"/>
      <c r="C439" s="203"/>
      <c r="D439" s="203"/>
      <c r="E439" s="203"/>
      <c r="F439" s="203"/>
      <c r="G439" s="203"/>
      <c r="H439" s="203"/>
      <c r="I439" s="203"/>
      <c r="J439" s="203"/>
      <c r="K439" s="203"/>
      <c r="L439" s="203"/>
      <c r="M439" s="204"/>
      <c r="N439" s="203"/>
      <c r="O439" s="203"/>
      <c r="P439" s="230"/>
      <c r="Q439" s="230"/>
      <c r="R439" s="230"/>
      <c r="S439" s="230"/>
      <c r="T439" s="230"/>
      <c r="U439" s="230"/>
    </row>
    <row r="440" spans="1:21" s="231" customFormat="1" ht="15.75" customHeight="1">
      <c r="A440" s="203"/>
      <c r="B440" s="203"/>
      <c r="C440" s="203"/>
      <c r="D440" s="203"/>
      <c r="E440" s="203"/>
      <c r="F440" s="203"/>
      <c r="G440" s="203"/>
      <c r="H440" s="203"/>
      <c r="I440" s="203"/>
      <c r="J440" s="203"/>
      <c r="K440" s="203"/>
      <c r="L440" s="203"/>
      <c r="M440" s="204"/>
      <c r="N440" s="203"/>
      <c r="O440" s="203"/>
      <c r="P440" s="230"/>
      <c r="Q440" s="230"/>
      <c r="R440" s="230"/>
      <c r="S440" s="230"/>
      <c r="T440" s="230"/>
      <c r="U440" s="230"/>
    </row>
    <row r="441" spans="1:21" s="231" customFormat="1" ht="15.75" customHeight="1">
      <c r="A441" s="203"/>
      <c r="B441" s="203"/>
      <c r="C441" s="203"/>
      <c r="D441" s="203"/>
      <c r="E441" s="203"/>
      <c r="F441" s="203"/>
      <c r="G441" s="203"/>
      <c r="H441" s="203"/>
      <c r="I441" s="203"/>
      <c r="J441" s="203"/>
      <c r="K441" s="203"/>
      <c r="L441" s="203"/>
      <c r="M441" s="204"/>
      <c r="N441" s="203"/>
      <c r="O441" s="203"/>
      <c r="P441" s="230"/>
      <c r="Q441" s="230"/>
      <c r="R441" s="230"/>
      <c r="S441" s="230"/>
      <c r="T441" s="230"/>
      <c r="U441" s="230"/>
    </row>
    <row r="442" spans="1:21" s="231" customFormat="1" ht="15.75" customHeight="1">
      <c r="A442" s="203"/>
      <c r="B442" s="203"/>
      <c r="C442" s="203"/>
      <c r="D442" s="203"/>
      <c r="E442" s="203"/>
      <c r="F442" s="203"/>
      <c r="G442" s="203"/>
      <c r="H442" s="203"/>
      <c r="I442" s="203"/>
      <c r="J442" s="203"/>
      <c r="K442" s="203"/>
      <c r="L442" s="203"/>
      <c r="M442" s="204"/>
      <c r="N442" s="203"/>
      <c r="O442" s="203"/>
      <c r="P442" s="230"/>
      <c r="Q442" s="230"/>
      <c r="R442" s="230"/>
      <c r="S442" s="230"/>
      <c r="T442" s="230"/>
      <c r="U442" s="230"/>
    </row>
    <row r="443" spans="1:21" s="231" customFormat="1" ht="15.75" customHeight="1">
      <c r="A443" s="203"/>
      <c r="B443" s="203"/>
      <c r="C443" s="203"/>
      <c r="D443" s="203"/>
      <c r="E443" s="203"/>
      <c r="F443" s="203"/>
      <c r="G443" s="203"/>
      <c r="H443" s="203"/>
      <c r="I443" s="203"/>
      <c r="J443" s="203"/>
      <c r="K443" s="203"/>
      <c r="L443" s="203"/>
      <c r="M443" s="204"/>
      <c r="N443" s="203"/>
      <c r="O443" s="203"/>
      <c r="P443" s="230"/>
      <c r="Q443" s="230"/>
      <c r="R443" s="230"/>
      <c r="S443" s="230"/>
      <c r="T443" s="230"/>
      <c r="U443" s="230"/>
    </row>
    <row r="444" spans="1:21" s="231" customFormat="1" ht="15.75" customHeight="1">
      <c r="A444" s="203"/>
      <c r="B444" s="203"/>
      <c r="C444" s="203"/>
      <c r="D444" s="203"/>
      <c r="E444" s="203"/>
      <c r="F444" s="203"/>
      <c r="G444" s="203"/>
      <c r="H444" s="203"/>
      <c r="I444" s="203"/>
      <c r="J444" s="203"/>
      <c r="K444" s="203"/>
      <c r="L444" s="203"/>
      <c r="M444" s="204"/>
      <c r="N444" s="203"/>
      <c r="O444" s="203"/>
      <c r="P444" s="230"/>
      <c r="Q444" s="230"/>
      <c r="R444" s="230"/>
      <c r="S444" s="230"/>
      <c r="T444" s="230"/>
      <c r="U444" s="230"/>
    </row>
    <row r="445" spans="1:21" s="231" customFormat="1" ht="15.75" customHeight="1">
      <c r="A445" s="203"/>
      <c r="B445" s="203"/>
      <c r="C445" s="203"/>
      <c r="D445" s="203"/>
      <c r="E445" s="203"/>
      <c r="F445" s="203"/>
      <c r="G445" s="203"/>
      <c r="H445" s="203"/>
      <c r="I445" s="203"/>
      <c r="J445" s="203"/>
      <c r="K445" s="203"/>
      <c r="L445" s="203"/>
      <c r="M445" s="204"/>
      <c r="N445" s="203"/>
      <c r="O445" s="203"/>
      <c r="P445" s="230"/>
      <c r="Q445" s="230"/>
      <c r="R445" s="230"/>
      <c r="S445" s="230"/>
      <c r="T445" s="230"/>
      <c r="U445" s="230"/>
    </row>
    <row r="446" spans="1:21" s="231" customFormat="1" ht="15.75" customHeight="1">
      <c r="A446" s="203"/>
      <c r="B446" s="203"/>
      <c r="C446" s="203"/>
      <c r="D446" s="203"/>
      <c r="E446" s="203"/>
      <c r="F446" s="203"/>
      <c r="G446" s="203"/>
      <c r="H446" s="203"/>
      <c r="I446" s="203"/>
      <c r="J446" s="203"/>
      <c r="K446" s="203"/>
      <c r="L446" s="203"/>
      <c r="M446" s="204"/>
      <c r="N446" s="203"/>
      <c r="O446" s="203"/>
      <c r="P446" s="230"/>
      <c r="Q446" s="230"/>
      <c r="R446" s="230"/>
      <c r="S446" s="230"/>
      <c r="T446" s="230"/>
      <c r="U446" s="230"/>
    </row>
    <row r="447" spans="1:21" s="231" customFormat="1" ht="15.75" customHeight="1">
      <c r="A447" s="203"/>
      <c r="B447" s="203"/>
      <c r="C447" s="203"/>
      <c r="D447" s="203"/>
      <c r="E447" s="203"/>
      <c r="F447" s="203"/>
      <c r="G447" s="203"/>
      <c r="H447" s="203"/>
      <c r="I447" s="203"/>
      <c r="J447" s="203"/>
      <c r="K447" s="203"/>
      <c r="L447" s="203"/>
      <c r="M447" s="204"/>
      <c r="N447" s="203"/>
      <c r="O447" s="203"/>
      <c r="P447" s="230"/>
      <c r="Q447" s="230"/>
      <c r="R447" s="230"/>
      <c r="S447" s="230"/>
      <c r="T447" s="230"/>
      <c r="U447" s="230"/>
    </row>
    <row r="448" spans="1:21" s="231" customFormat="1" ht="15.75" customHeight="1">
      <c r="A448" s="203"/>
      <c r="B448" s="203"/>
      <c r="C448" s="203"/>
      <c r="D448" s="203"/>
      <c r="E448" s="203"/>
      <c r="F448" s="203"/>
      <c r="G448" s="203"/>
      <c r="H448" s="203"/>
      <c r="I448" s="203"/>
      <c r="J448" s="203"/>
      <c r="K448" s="203"/>
      <c r="L448" s="203"/>
      <c r="M448" s="204"/>
      <c r="N448" s="203"/>
      <c r="O448" s="203"/>
      <c r="P448" s="230"/>
      <c r="Q448" s="230"/>
      <c r="R448" s="230"/>
      <c r="S448" s="230"/>
      <c r="T448" s="230"/>
      <c r="U448" s="230"/>
    </row>
    <row r="449" spans="1:21" s="231" customFormat="1" ht="15.75" customHeight="1">
      <c r="A449" s="203"/>
      <c r="B449" s="203"/>
      <c r="C449" s="203"/>
      <c r="D449" s="203"/>
      <c r="E449" s="203"/>
      <c r="F449" s="203"/>
      <c r="G449" s="203"/>
      <c r="H449" s="203"/>
      <c r="I449" s="203"/>
      <c r="J449" s="203"/>
      <c r="K449" s="203"/>
      <c r="L449" s="203"/>
      <c r="M449" s="204"/>
      <c r="N449" s="203"/>
      <c r="O449" s="203"/>
      <c r="P449" s="230"/>
      <c r="Q449" s="230"/>
      <c r="R449" s="230"/>
      <c r="S449" s="230"/>
      <c r="T449" s="230"/>
      <c r="U449" s="230"/>
    </row>
    <row r="450" spans="1:21" s="231" customFormat="1" ht="15.75" customHeight="1">
      <c r="A450" s="203"/>
      <c r="B450" s="203"/>
      <c r="C450" s="203"/>
      <c r="D450" s="203"/>
      <c r="E450" s="203"/>
      <c r="F450" s="203"/>
      <c r="G450" s="203"/>
      <c r="H450" s="203"/>
      <c r="I450" s="203"/>
      <c r="J450" s="203"/>
      <c r="K450" s="203"/>
      <c r="L450" s="203"/>
      <c r="M450" s="204"/>
      <c r="N450" s="203"/>
      <c r="O450" s="203"/>
      <c r="P450" s="230"/>
      <c r="Q450" s="230"/>
      <c r="R450" s="230"/>
      <c r="S450" s="230"/>
      <c r="T450" s="230"/>
      <c r="U450" s="230"/>
    </row>
    <row r="451" spans="1:21" s="231" customFormat="1" ht="15.75" customHeight="1">
      <c r="A451" s="203"/>
      <c r="B451" s="203"/>
      <c r="C451" s="203"/>
      <c r="D451" s="203"/>
      <c r="E451" s="203"/>
      <c r="F451" s="203"/>
      <c r="G451" s="203"/>
      <c r="H451" s="203"/>
      <c r="I451" s="203"/>
      <c r="J451" s="203"/>
      <c r="K451" s="203"/>
      <c r="L451" s="203"/>
      <c r="M451" s="204"/>
      <c r="N451" s="203"/>
      <c r="O451" s="203"/>
      <c r="P451" s="230"/>
      <c r="Q451" s="230"/>
      <c r="R451" s="230"/>
      <c r="S451" s="230"/>
      <c r="T451" s="230"/>
      <c r="U451" s="230"/>
    </row>
    <row r="452" spans="1:21" s="231" customFormat="1" ht="15.75" customHeight="1">
      <c r="A452" s="203"/>
      <c r="B452" s="203"/>
      <c r="C452" s="203"/>
      <c r="D452" s="203"/>
      <c r="E452" s="203"/>
      <c r="F452" s="203"/>
      <c r="G452" s="203"/>
      <c r="H452" s="203"/>
      <c r="I452" s="203"/>
      <c r="J452" s="203"/>
      <c r="K452" s="203"/>
      <c r="L452" s="203"/>
      <c r="M452" s="204"/>
      <c r="N452" s="203"/>
      <c r="O452" s="203"/>
      <c r="P452" s="230"/>
      <c r="Q452" s="230"/>
      <c r="R452" s="230"/>
      <c r="S452" s="230"/>
      <c r="T452" s="230"/>
      <c r="U452" s="230"/>
    </row>
    <row r="453" spans="1:21" s="231" customFormat="1" ht="15.75" customHeight="1">
      <c r="A453" s="203"/>
      <c r="B453" s="203"/>
      <c r="C453" s="203"/>
      <c r="D453" s="203"/>
      <c r="E453" s="203"/>
      <c r="F453" s="203"/>
      <c r="G453" s="203"/>
      <c r="H453" s="203"/>
      <c r="I453" s="203"/>
      <c r="J453" s="203"/>
      <c r="K453" s="203"/>
      <c r="L453" s="203"/>
      <c r="M453" s="204"/>
      <c r="N453" s="203"/>
      <c r="O453" s="203"/>
      <c r="P453" s="230"/>
      <c r="Q453" s="230"/>
      <c r="R453" s="230"/>
      <c r="S453" s="230"/>
      <c r="T453" s="230"/>
      <c r="U453" s="230"/>
    </row>
    <row r="454" spans="1:21" s="231" customFormat="1" ht="15.75" customHeight="1">
      <c r="A454" s="203"/>
      <c r="B454" s="203"/>
      <c r="C454" s="203"/>
      <c r="D454" s="203"/>
      <c r="E454" s="203"/>
      <c r="F454" s="203"/>
      <c r="G454" s="203"/>
      <c r="H454" s="203"/>
      <c r="I454" s="203"/>
      <c r="J454" s="203"/>
      <c r="K454" s="203"/>
      <c r="L454" s="203"/>
      <c r="M454" s="204"/>
      <c r="N454" s="203"/>
      <c r="O454" s="203"/>
      <c r="P454" s="230"/>
      <c r="Q454" s="230"/>
      <c r="R454" s="230"/>
      <c r="S454" s="230"/>
      <c r="T454" s="230"/>
      <c r="U454" s="230"/>
    </row>
    <row r="455" spans="1:21" s="231" customFormat="1" ht="15.75" customHeight="1">
      <c r="A455" s="203"/>
      <c r="B455" s="203"/>
      <c r="C455" s="203"/>
      <c r="D455" s="203"/>
      <c r="E455" s="203"/>
      <c r="F455" s="203"/>
      <c r="G455" s="203"/>
      <c r="H455" s="203"/>
      <c r="I455" s="203"/>
      <c r="J455" s="203"/>
      <c r="K455" s="203"/>
      <c r="L455" s="203"/>
      <c r="M455" s="204"/>
      <c r="N455" s="203"/>
      <c r="O455" s="203"/>
      <c r="P455" s="230"/>
      <c r="Q455" s="230"/>
      <c r="R455" s="230"/>
      <c r="S455" s="230"/>
      <c r="T455" s="230"/>
      <c r="U455" s="230"/>
    </row>
    <row r="456" spans="1:21" s="231" customFormat="1" ht="15.75" customHeight="1">
      <c r="A456" s="203"/>
      <c r="B456" s="203"/>
      <c r="C456" s="203"/>
      <c r="D456" s="203"/>
      <c r="E456" s="203"/>
      <c r="F456" s="203"/>
      <c r="G456" s="203"/>
      <c r="H456" s="203"/>
      <c r="I456" s="203"/>
      <c r="J456" s="203"/>
      <c r="K456" s="203"/>
      <c r="L456" s="203"/>
      <c r="M456" s="204"/>
      <c r="N456" s="203"/>
      <c r="O456" s="203"/>
      <c r="P456" s="230"/>
      <c r="Q456" s="230"/>
      <c r="R456" s="230"/>
      <c r="S456" s="230"/>
      <c r="T456" s="230"/>
      <c r="U456" s="230"/>
    </row>
    <row r="457" spans="1:21" s="231" customFormat="1" ht="15.75" customHeight="1">
      <c r="A457" s="203"/>
      <c r="B457" s="203"/>
      <c r="C457" s="203"/>
      <c r="D457" s="203"/>
      <c r="E457" s="203"/>
      <c r="F457" s="203"/>
      <c r="G457" s="203"/>
      <c r="H457" s="203"/>
      <c r="I457" s="203"/>
      <c r="J457" s="203"/>
      <c r="K457" s="203"/>
      <c r="L457" s="203"/>
      <c r="M457" s="204"/>
      <c r="N457" s="203"/>
      <c r="O457" s="203"/>
      <c r="P457" s="230"/>
      <c r="Q457" s="230"/>
      <c r="R457" s="230"/>
      <c r="S457" s="230"/>
      <c r="T457" s="230"/>
      <c r="U457" s="230"/>
    </row>
    <row r="458" spans="1:21" s="231" customFormat="1" ht="15.75" customHeight="1">
      <c r="A458" s="203"/>
      <c r="B458" s="203"/>
      <c r="C458" s="203"/>
      <c r="D458" s="203"/>
      <c r="E458" s="203"/>
      <c r="F458" s="203"/>
      <c r="G458" s="203"/>
      <c r="H458" s="203"/>
      <c r="I458" s="203"/>
      <c r="J458" s="203"/>
      <c r="K458" s="203"/>
      <c r="L458" s="203"/>
      <c r="M458" s="204"/>
      <c r="N458" s="203"/>
      <c r="O458" s="203"/>
      <c r="P458" s="230"/>
      <c r="Q458" s="230"/>
      <c r="R458" s="230"/>
      <c r="S458" s="230"/>
      <c r="T458" s="230"/>
      <c r="U458" s="230"/>
    </row>
    <row r="459" spans="1:21" s="231" customFormat="1" ht="15.75" customHeight="1">
      <c r="A459" s="203"/>
      <c r="B459" s="203"/>
      <c r="C459" s="203"/>
      <c r="D459" s="203"/>
      <c r="E459" s="203"/>
      <c r="F459" s="203"/>
      <c r="G459" s="203"/>
      <c r="H459" s="203"/>
      <c r="I459" s="203"/>
      <c r="J459" s="203"/>
      <c r="K459" s="203"/>
      <c r="L459" s="203"/>
      <c r="M459" s="204"/>
      <c r="N459" s="203"/>
      <c r="O459" s="203"/>
      <c r="P459" s="230"/>
      <c r="Q459" s="230"/>
      <c r="R459" s="230"/>
      <c r="S459" s="230"/>
      <c r="T459" s="230"/>
      <c r="U459" s="230"/>
    </row>
    <row r="460" spans="1:21" s="231" customFormat="1" ht="15.75" customHeight="1">
      <c r="A460" s="203"/>
      <c r="B460" s="203"/>
      <c r="C460" s="203"/>
      <c r="D460" s="203"/>
      <c r="E460" s="203"/>
      <c r="F460" s="203"/>
      <c r="G460" s="203"/>
      <c r="H460" s="203"/>
      <c r="I460" s="203"/>
      <c r="J460" s="203"/>
      <c r="K460" s="203"/>
      <c r="L460" s="203"/>
      <c r="M460" s="204"/>
      <c r="N460" s="203"/>
      <c r="O460" s="203"/>
      <c r="P460" s="230"/>
      <c r="Q460" s="230"/>
      <c r="R460" s="230"/>
      <c r="S460" s="230"/>
      <c r="T460" s="230"/>
      <c r="U460" s="230"/>
    </row>
    <row r="461" spans="1:21" s="231" customFormat="1" ht="15.75" customHeight="1">
      <c r="A461" s="203"/>
      <c r="B461" s="203"/>
      <c r="C461" s="203"/>
      <c r="D461" s="203"/>
      <c r="E461" s="203"/>
      <c r="F461" s="203"/>
      <c r="G461" s="203"/>
      <c r="H461" s="203"/>
      <c r="I461" s="203"/>
      <c r="J461" s="203"/>
      <c r="K461" s="203"/>
      <c r="L461" s="203"/>
      <c r="M461" s="204"/>
      <c r="N461" s="203"/>
      <c r="O461" s="203"/>
      <c r="P461" s="230"/>
      <c r="Q461" s="230"/>
      <c r="R461" s="230"/>
      <c r="S461" s="230"/>
      <c r="T461" s="230"/>
      <c r="U461" s="230"/>
    </row>
    <row r="462" spans="1:21" s="231" customFormat="1" ht="21.9" customHeight="1">
      <c r="A462" s="281"/>
      <c r="B462" s="281"/>
      <c r="C462" s="281"/>
      <c r="D462" s="281"/>
      <c r="E462" s="281"/>
      <c r="F462" s="281"/>
      <c r="G462" s="281"/>
      <c r="H462" s="281"/>
      <c r="I462" s="281"/>
      <c r="J462" s="281"/>
      <c r="K462" s="281"/>
      <c r="L462" s="281"/>
      <c r="M462" s="282"/>
      <c r="N462" s="281"/>
      <c r="O462" s="281"/>
      <c r="P462" s="230"/>
      <c r="Q462" s="230"/>
      <c r="R462" s="230"/>
      <c r="S462" s="230"/>
      <c r="T462" s="230"/>
      <c r="U462" s="230"/>
    </row>
    <row r="463" spans="1:21" s="186" customFormat="1" ht="21.9" customHeight="1">
      <c r="A463" s="652" t="s">
        <v>92</v>
      </c>
      <c r="B463" s="652" t="s">
        <v>140</v>
      </c>
      <c r="C463" s="652" t="s">
        <v>40</v>
      </c>
      <c r="D463" s="652" t="s">
        <v>37</v>
      </c>
      <c r="E463" s="652" t="s">
        <v>38</v>
      </c>
      <c r="F463" s="652" t="s">
        <v>7</v>
      </c>
      <c r="G463" s="652" t="s">
        <v>81</v>
      </c>
      <c r="H463" s="653" t="s">
        <v>8</v>
      </c>
      <c r="I463" s="652" t="s">
        <v>141</v>
      </c>
      <c r="J463" s="654" t="s">
        <v>142</v>
      </c>
      <c r="K463" s="655"/>
      <c r="L463" s="656"/>
      <c r="M463" s="654" t="s">
        <v>143</v>
      </c>
      <c r="N463" s="655"/>
      <c r="O463" s="656"/>
    </row>
    <row r="464" spans="1:21" s="186" customFormat="1" ht="21.9" customHeight="1">
      <c r="A464" s="508"/>
      <c r="B464" s="508"/>
      <c r="C464" s="508"/>
      <c r="D464" s="508"/>
      <c r="E464" s="508"/>
      <c r="F464" s="508"/>
      <c r="G464" s="508"/>
      <c r="H464" s="654"/>
      <c r="I464" s="508"/>
      <c r="J464" s="208" t="s">
        <v>144</v>
      </c>
      <c r="K464" s="208" t="s">
        <v>154</v>
      </c>
      <c r="L464" s="208" t="s">
        <v>145</v>
      </c>
      <c r="M464" s="209" t="s">
        <v>99</v>
      </c>
      <c r="N464" s="208" t="s">
        <v>21</v>
      </c>
      <c r="O464" s="208" t="s">
        <v>16</v>
      </c>
    </row>
    <row r="465" spans="1:21" s="186" customFormat="1" ht="39.6" customHeight="1">
      <c r="A465" s="278" t="s">
        <v>169</v>
      </c>
      <c r="B465" s="192">
        <v>5</v>
      </c>
      <c r="C465" s="278" t="s">
        <v>168</v>
      </c>
      <c r="D465" s="278" t="s">
        <v>168</v>
      </c>
      <c r="E465" s="278" t="s">
        <v>170</v>
      </c>
      <c r="F465" s="278" t="s">
        <v>485</v>
      </c>
      <c r="G465" s="278"/>
      <c r="H465" s="254" t="s">
        <v>255</v>
      </c>
      <c r="I465" s="278" t="s">
        <v>486</v>
      </c>
      <c r="J465" s="279">
        <v>500</v>
      </c>
      <c r="K465" s="279">
        <v>4543</v>
      </c>
      <c r="L465" s="279">
        <v>4543</v>
      </c>
      <c r="M465" s="232">
        <v>61823366</v>
      </c>
      <c r="N465" s="217">
        <v>78924647.099999994</v>
      </c>
      <c r="O465" s="217">
        <v>76599006.979999989</v>
      </c>
    </row>
    <row r="466" spans="1:21" s="186" customFormat="1" ht="17.25" customHeight="1">
      <c r="A466" s="657"/>
      <c r="B466" s="658"/>
      <c r="C466" s="658"/>
      <c r="D466" s="658"/>
      <c r="E466" s="658"/>
      <c r="F466" s="658"/>
      <c r="G466" s="658"/>
      <c r="H466" s="658"/>
      <c r="I466" s="658"/>
      <c r="J466" s="658"/>
      <c r="K466" s="658"/>
      <c r="L466" s="658"/>
      <c r="M466" s="658"/>
      <c r="N466" s="658"/>
      <c r="O466" s="659"/>
    </row>
    <row r="467" spans="1:21" ht="30" customHeight="1">
      <c r="A467" s="744" t="s">
        <v>487</v>
      </c>
      <c r="B467" s="745"/>
      <c r="C467" s="745"/>
      <c r="D467" s="745"/>
      <c r="E467" s="745"/>
      <c r="F467" s="745"/>
      <c r="G467" s="745"/>
      <c r="H467" s="745"/>
      <c r="I467" s="745"/>
      <c r="J467" s="745"/>
      <c r="K467" s="745"/>
      <c r="L467" s="745"/>
      <c r="M467" s="745"/>
      <c r="N467" s="745"/>
      <c r="O467" s="746"/>
    </row>
    <row r="468" spans="1:21" ht="17.25" customHeight="1">
      <c r="A468" s="198"/>
      <c r="B468" s="199"/>
      <c r="C468" s="199"/>
      <c r="D468" s="199"/>
      <c r="E468" s="199"/>
      <c r="F468" s="199"/>
      <c r="G468" s="199"/>
      <c r="H468" s="199"/>
      <c r="I468" s="199"/>
      <c r="J468" s="199"/>
      <c r="K468" s="199"/>
      <c r="L468" s="199"/>
      <c r="M468" s="200"/>
      <c r="N468" s="199"/>
      <c r="O468" s="201"/>
    </row>
    <row r="469" spans="1:21" s="234" customFormat="1" ht="17.25" customHeight="1">
      <c r="A469" s="673" t="s">
        <v>419</v>
      </c>
      <c r="B469" s="718"/>
      <c r="C469" s="718"/>
      <c r="D469" s="718"/>
      <c r="E469" s="718"/>
      <c r="F469" s="718"/>
      <c r="G469" s="718"/>
      <c r="H469" s="718"/>
      <c r="I469" s="718"/>
      <c r="J469" s="718"/>
      <c r="K469" s="718"/>
      <c r="L469" s="718"/>
      <c r="M469" s="718"/>
      <c r="N469" s="718"/>
      <c r="O469" s="719"/>
      <c r="P469" s="218"/>
      <c r="Q469" s="218"/>
      <c r="R469" s="218"/>
      <c r="S469" s="218"/>
      <c r="T469" s="218"/>
      <c r="U469" s="218"/>
    </row>
    <row r="470" spans="1:21" ht="19.95" customHeight="1">
      <c r="A470" s="638" t="s">
        <v>488</v>
      </c>
      <c r="B470" s="639"/>
      <c r="C470" s="639"/>
      <c r="D470" s="639"/>
      <c r="E470" s="639"/>
      <c r="F470" s="639"/>
      <c r="G470" s="639"/>
      <c r="H470" s="639"/>
      <c r="I470" s="639"/>
      <c r="J470" s="639"/>
      <c r="K470" s="639"/>
      <c r="L470" s="639"/>
      <c r="M470" s="639"/>
      <c r="N470" s="639"/>
      <c r="O470" s="640"/>
    </row>
    <row r="471" spans="1:21" ht="17.25" customHeight="1">
      <c r="A471" s="198"/>
      <c r="B471" s="199"/>
      <c r="C471" s="199"/>
      <c r="D471" s="199"/>
      <c r="E471" s="199"/>
      <c r="F471" s="199"/>
      <c r="G471" s="199"/>
      <c r="H471" s="199"/>
      <c r="I471" s="199"/>
      <c r="J471" s="199"/>
      <c r="K471" s="199"/>
      <c r="L471" s="199"/>
      <c r="M471" s="200"/>
      <c r="N471" s="199"/>
      <c r="O471" s="201"/>
    </row>
    <row r="472" spans="1:21" ht="64.5" customHeight="1">
      <c r="A472" s="673" t="s">
        <v>489</v>
      </c>
      <c r="B472" s="718"/>
      <c r="C472" s="718"/>
      <c r="D472" s="718"/>
      <c r="E472" s="718"/>
      <c r="F472" s="718"/>
      <c r="G472" s="718"/>
      <c r="H472" s="718"/>
      <c r="I472" s="718"/>
      <c r="J472" s="718"/>
      <c r="K472" s="718"/>
      <c r="L472" s="718"/>
      <c r="M472" s="718"/>
      <c r="N472" s="718"/>
      <c r="O472" s="719"/>
    </row>
    <row r="473" spans="1:21" ht="9" customHeight="1">
      <c r="A473" s="268"/>
      <c r="B473" s="269"/>
      <c r="C473" s="269"/>
      <c r="D473" s="269"/>
      <c r="E473" s="269"/>
      <c r="F473" s="269"/>
      <c r="G473" s="269"/>
      <c r="H473" s="269"/>
      <c r="I473" s="269"/>
      <c r="J473" s="269"/>
      <c r="K473" s="269"/>
      <c r="L473" s="269"/>
      <c r="M473" s="270"/>
      <c r="N473" s="269"/>
      <c r="O473" s="271"/>
    </row>
    <row r="474" spans="1:21" s="231" customFormat="1" ht="21" customHeight="1">
      <c r="A474" s="203"/>
      <c r="B474" s="203"/>
      <c r="C474" s="203"/>
      <c r="D474" s="203"/>
      <c r="E474" s="203"/>
      <c r="F474" s="203"/>
      <c r="G474" s="203"/>
      <c r="H474" s="203"/>
      <c r="I474" s="203"/>
      <c r="J474" s="203"/>
      <c r="K474" s="203"/>
      <c r="L474" s="203"/>
      <c r="M474" s="204"/>
      <c r="N474" s="203"/>
      <c r="O474" s="203"/>
      <c r="P474" s="230"/>
      <c r="Q474" s="230"/>
      <c r="R474" s="230"/>
      <c r="S474" s="230"/>
      <c r="T474" s="230"/>
      <c r="U474" s="230"/>
    </row>
    <row r="475" spans="1:21" s="231" customFormat="1" ht="21" customHeight="1">
      <c r="A475" s="203"/>
      <c r="B475" s="203"/>
      <c r="C475" s="203"/>
      <c r="D475" s="203"/>
      <c r="E475" s="203"/>
      <c r="F475" s="203"/>
      <c r="G475" s="203"/>
      <c r="H475" s="203"/>
      <c r="I475" s="203"/>
      <c r="J475" s="203"/>
      <c r="K475" s="203"/>
      <c r="L475" s="203"/>
      <c r="M475" s="204"/>
      <c r="N475" s="203"/>
      <c r="O475" s="203"/>
      <c r="P475" s="230"/>
      <c r="Q475" s="230"/>
      <c r="R475" s="230"/>
      <c r="S475" s="230"/>
      <c r="T475" s="230"/>
      <c r="U475" s="230"/>
    </row>
    <row r="476" spans="1:21" s="231" customFormat="1" ht="21" customHeight="1">
      <c r="A476" s="203"/>
      <c r="B476" s="203"/>
      <c r="C476" s="203"/>
      <c r="D476" s="203"/>
      <c r="E476" s="203"/>
      <c r="F476" s="203"/>
      <c r="G476" s="203"/>
      <c r="H476" s="203"/>
      <c r="I476" s="203"/>
      <c r="J476" s="203"/>
      <c r="K476" s="203"/>
      <c r="L476" s="203"/>
      <c r="M476" s="204"/>
      <c r="N476" s="203"/>
      <c r="O476" s="203"/>
      <c r="P476" s="230"/>
      <c r="Q476" s="230"/>
      <c r="R476" s="230"/>
      <c r="S476" s="230"/>
      <c r="T476" s="230"/>
      <c r="U476" s="230"/>
    </row>
    <row r="477" spans="1:21" s="231" customFormat="1" ht="21" customHeight="1">
      <c r="A477" s="203"/>
      <c r="B477" s="203"/>
      <c r="C477" s="203"/>
      <c r="D477" s="203"/>
      <c r="E477" s="203"/>
      <c r="F477" s="203"/>
      <c r="G477" s="203"/>
      <c r="H477" s="203"/>
      <c r="I477" s="203"/>
      <c r="J477" s="203"/>
      <c r="K477" s="203"/>
      <c r="L477" s="203"/>
      <c r="M477" s="204"/>
      <c r="N477" s="203"/>
      <c r="O477" s="203"/>
      <c r="P477" s="230"/>
      <c r="Q477" s="230"/>
      <c r="R477" s="230"/>
      <c r="S477" s="230"/>
      <c r="T477" s="230"/>
      <c r="U477" s="230"/>
    </row>
    <row r="478" spans="1:21" s="231" customFormat="1" ht="21" customHeight="1">
      <c r="A478" s="203"/>
      <c r="B478" s="203"/>
      <c r="C478" s="203"/>
      <c r="D478" s="203"/>
      <c r="E478" s="203"/>
      <c r="F478" s="203"/>
      <c r="G478" s="203"/>
      <c r="H478" s="203"/>
      <c r="I478" s="203"/>
      <c r="J478" s="203"/>
      <c r="K478" s="203"/>
      <c r="L478" s="203"/>
      <c r="M478" s="204"/>
      <c r="N478" s="203"/>
      <c r="O478" s="203"/>
      <c r="P478" s="230"/>
      <c r="Q478" s="230"/>
      <c r="R478" s="230"/>
      <c r="S478" s="230"/>
      <c r="T478" s="230"/>
      <c r="U478" s="230"/>
    </row>
    <row r="479" spans="1:21" s="231" customFormat="1" ht="21" customHeight="1">
      <c r="A479" s="203"/>
      <c r="B479" s="203"/>
      <c r="C479" s="203"/>
      <c r="D479" s="203"/>
      <c r="E479" s="203"/>
      <c r="F479" s="203"/>
      <c r="G479" s="203"/>
      <c r="H479" s="203"/>
      <c r="I479" s="203"/>
      <c r="J479" s="203"/>
      <c r="K479" s="203"/>
      <c r="L479" s="203"/>
      <c r="M479" s="204"/>
      <c r="N479" s="203"/>
      <c r="O479" s="203"/>
      <c r="P479" s="230"/>
      <c r="Q479" s="230"/>
      <c r="R479" s="230"/>
      <c r="S479" s="230"/>
      <c r="T479" s="230"/>
      <c r="U479" s="230"/>
    </row>
    <row r="480" spans="1:21" s="231" customFormat="1" ht="21" customHeight="1">
      <c r="A480" s="203"/>
      <c r="B480" s="203"/>
      <c r="C480" s="203"/>
      <c r="D480" s="203"/>
      <c r="E480" s="203"/>
      <c r="F480" s="203"/>
      <c r="G480" s="203"/>
      <c r="H480" s="203"/>
      <c r="I480" s="203"/>
      <c r="J480" s="203"/>
      <c r="K480" s="203"/>
      <c r="L480" s="203"/>
      <c r="M480" s="204"/>
      <c r="N480" s="203"/>
      <c r="O480" s="203"/>
      <c r="P480" s="230"/>
      <c r="Q480" s="230"/>
      <c r="R480" s="230"/>
      <c r="S480" s="230"/>
      <c r="T480" s="230"/>
      <c r="U480" s="230"/>
    </row>
    <row r="481" spans="1:21" s="231" customFormat="1" ht="21" customHeight="1">
      <c r="A481" s="203"/>
      <c r="B481" s="203"/>
      <c r="C481" s="203"/>
      <c r="D481" s="203"/>
      <c r="E481" s="203"/>
      <c r="F481" s="203"/>
      <c r="G481" s="203"/>
      <c r="H481" s="203"/>
      <c r="I481" s="203"/>
      <c r="J481" s="203"/>
      <c r="K481" s="203"/>
      <c r="L481" s="203"/>
      <c r="M481" s="204"/>
      <c r="N481" s="203"/>
      <c r="O481" s="203"/>
      <c r="P481" s="230"/>
      <c r="Q481" s="230"/>
      <c r="R481" s="230"/>
      <c r="S481" s="230"/>
      <c r="T481" s="230"/>
      <c r="U481" s="230"/>
    </row>
    <row r="482" spans="1:21" s="231" customFormat="1" ht="21" customHeight="1">
      <c r="A482" s="203"/>
      <c r="B482" s="203"/>
      <c r="C482" s="203"/>
      <c r="D482" s="203"/>
      <c r="E482" s="203"/>
      <c r="F482" s="203"/>
      <c r="G482" s="203"/>
      <c r="H482" s="203"/>
      <c r="I482" s="203"/>
      <c r="J482" s="203"/>
      <c r="K482" s="203"/>
      <c r="L482" s="203"/>
      <c r="M482" s="204"/>
      <c r="N482" s="203"/>
      <c r="O482" s="203"/>
      <c r="P482" s="230"/>
      <c r="Q482" s="230"/>
      <c r="R482" s="230"/>
      <c r="S482" s="230"/>
      <c r="T482" s="230"/>
      <c r="U482" s="230"/>
    </row>
    <row r="483" spans="1:21" s="231" customFormat="1" ht="21" customHeight="1">
      <c r="A483" s="203"/>
      <c r="B483" s="203"/>
      <c r="C483" s="203"/>
      <c r="D483" s="203"/>
      <c r="E483" s="203"/>
      <c r="F483" s="203"/>
      <c r="G483" s="203"/>
      <c r="H483" s="203"/>
      <c r="I483" s="203"/>
      <c r="J483" s="203"/>
      <c r="K483" s="203"/>
      <c r="L483" s="203"/>
      <c r="M483" s="204"/>
      <c r="N483" s="203"/>
      <c r="O483" s="203"/>
      <c r="P483" s="230"/>
      <c r="Q483" s="230"/>
      <c r="R483" s="230"/>
      <c r="S483" s="230"/>
      <c r="T483" s="230"/>
      <c r="U483" s="230"/>
    </row>
    <row r="484" spans="1:21" s="231" customFormat="1" ht="21" customHeight="1">
      <c r="A484" s="203"/>
      <c r="B484" s="203"/>
      <c r="C484" s="203"/>
      <c r="D484" s="203"/>
      <c r="E484" s="203"/>
      <c r="F484" s="203"/>
      <c r="G484" s="203"/>
      <c r="H484" s="203"/>
      <c r="I484" s="203"/>
      <c r="J484" s="203"/>
      <c r="K484" s="203"/>
      <c r="L484" s="203"/>
      <c r="M484" s="204"/>
      <c r="N484" s="203"/>
      <c r="O484" s="203"/>
      <c r="P484" s="230"/>
      <c r="Q484" s="230"/>
      <c r="R484" s="230"/>
      <c r="S484" s="230"/>
      <c r="T484" s="230"/>
      <c r="U484" s="230"/>
    </row>
    <row r="485" spans="1:21" s="231" customFormat="1" ht="21" customHeight="1">
      <c r="A485" s="203"/>
      <c r="B485" s="203"/>
      <c r="C485" s="203"/>
      <c r="D485" s="203"/>
      <c r="E485" s="203"/>
      <c r="F485" s="203"/>
      <c r="G485" s="203"/>
      <c r="H485" s="203"/>
      <c r="I485" s="203"/>
      <c r="J485" s="203"/>
      <c r="K485" s="203"/>
      <c r="L485" s="203"/>
      <c r="M485" s="204"/>
      <c r="N485" s="203"/>
      <c r="O485" s="203"/>
      <c r="P485" s="230"/>
      <c r="Q485" s="230"/>
      <c r="R485" s="230"/>
      <c r="S485" s="230"/>
      <c r="T485" s="230"/>
      <c r="U485" s="230"/>
    </row>
    <row r="486" spans="1:21" s="231" customFormat="1" ht="18" customHeight="1">
      <c r="A486" s="203"/>
      <c r="B486" s="203"/>
      <c r="C486" s="203"/>
      <c r="D486" s="203"/>
      <c r="E486" s="203"/>
      <c r="F486" s="203"/>
      <c r="G486" s="203"/>
      <c r="H486" s="203"/>
      <c r="I486" s="203"/>
      <c r="J486" s="203"/>
      <c r="K486" s="203"/>
      <c r="L486" s="203"/>
      <c r="M486" s="204"/>
      <c r="N486" s="203"/>
      <c r="O486" s="203"/>
      <c r="P486" s="230"/>
      <c r="Q486" s="230"/>
      <c r="R486" s="230"/>
      <c r="S486" s="230"/>
      <c r="T486" s="230"/>
      <c r="U486" s="230"/>
    </row>
    <row r="487" spans="1:21" s="231" customFormat="1" ht="18" customHeight="1">
      <c r="A487" s="203"/>
      <c r="B487" s="203"/>
      <c r="C487" s="203"/>
      <c r="D487" s="203"/>
      <c r="E487" s="203"/>
      <c r="F487" s="203"/>
      <c r="G487" s="203"/>
      <c r="H487" s="203"/>
      <c r="I487" s="203"/>
      <c r="J487" s="203"/>
      <c r="K487" s="203"/>
      <c r="L487" s="203"/>
      <c r="M487" s="204"/>
      <c r="N487" s="203"/>
      <c r="O487" s="203"/>
      <c r="P487" s="230"/>
      <c r="Q487" s="230"/>
      <c r="R487" s="230"/>
      <c r="S487" s="230"/>
      <c r="T487" s="230"/>
      <c r="U487" s="230"/>
    </row>
    <row r="488" spans="1:21" s="231" customFormat="1" ht="18" customHeight="1">
      <c r="A488" s="203"/>
      <c r="B488" s="203"/>
      <c r="C488" s="203"/>
      <c r="D488" s="203"/>
      <c r="E488" s="203"/>
      <c r="F488" s="203"/>
      <c r="G488" s="203"/>
      <c r="H488" s="203"/>
      <c r="I488" s="203"/>
      <c r="J488" s="203"/>
      <c r="K488" s="203"/>
      <c r="L488" s="203"/>
      <c r="M488" s="204"/>
      <c r="N488" s="203"/>
      <c r="O488" s="203"/>
      <c r="P488" s="230"/>
      <c r="Q488" s="230"/>
      <c r="R488" s="230"/>
      <c r="S488" s="230"/>
      <c r="T488" s="230"/>
      <c r="U488" s="230"/>
    </row>
    <row r="489" spans="1:21" s="231" customFormat="1" ht="18" customHeight="1">
      <c r="A489" s="203"/>
      <c r="B489" s="203"/>
      <c r="C489" s="203"/>
      <c r="D489" s="203"/>
      <c r="E489" s="203"/>
      <c r="F489" s="203"/>
      <c r="G489" s="203"/>
      <c r="H489" s="203"/>
      <c r="I489" s="203"/>
      <c r="J489" s="203"/>
      <c r="K489" s="203"/>
      <c r="L489" s="203"/>
      <c r="M489" s="204"/>
      <c r="N489" s="203"/>
      <c r="O489" s="203"/>
      <c r="P489" s="230"/>
      <c r="Q489" s="230"/>
      <c r="R489" s="230"/>
      <c r="S489" s="230"/>
      <c r="T489" s="230"/>
      <c r="U489" s="230"/>
    </row>
    <row r="490" spans="1:21" s="231" customFormat="1" ht="18" customHeight="1">
      <c r="A490" s="639"/>
      <c r="B490" s="639"/>
      <c r="C490" s="639"/>
      <c r="D490" s="639"/>
      <c r="E490" s="639"/>
      <c r="F490" s="639"/>
      <c r="G490" s="639"/>
      <c r="H490" s="639"/>
      <c r="I490" s="639"/>
      <c r="J490" s="639"/>
      <c r="K490" s="639"/>
      <c r="L490" s="639"/>
      <c r="M490" s="639"/>
      <c r="N490" s="639"/>
      <c r="O490" s="639"/>
      <c r="P490" s="230"/>
      <c r="Q490" s="230"/>
      <c r="R490" s="230"/>
      <c r="S490" s="230"/>
      <c r="T490" s="230"/>
      <c r="U490" s="230"/>
    </row>
    <row r="491" spans="1:21" s="230" customFormat="1" ht="21.9" customHeight="1">
      <c r="A491" s="281"/>
      <c r="B491" s="281"/>
      <c r="C491" s="281"/>
      <c r="D491" s="281"/>
      <c r="E491" s="281"/>
      <c r="F491" s="281"/>
      <c r="G491" s="281"/>
      <c r="H491" s="281"/>
      <c r="I491" s="281"/>
      <c r="J491" s="281"/>
      <c r="K491" s="281"/>
      <c r="L491" s="281"/>
      <c r="M491" s="282"/>
      <c r="N491" s="281"/>
      <c r="O491" s="281"/>
    </row>
    <row r="492" spans="1:21" s="186" customFormat="1" ht="22.2" customHeight="1">
      <c r="A492" s="507" t="s">
        <v>92</v>
      </c>
      <c r="B492" s="507" t="s">
        <v>140</v>
      </c>
      <c r="C492" s="507" t="s">
        <v>40</v>
      </c>
      <c r="D492" s="743" t="s">
        <v>37</v>
      </c>
      <c r="E492" s="507" t="s">
        <v>38</v>
      </c>
      <c r="F492" s="507" t="s">
        <v>7</v>
      </c>
      <c r="G492" s="507" t="s">
        <v>81</v>
      </c>
      <c r="H492" s="742" t="s">
        <v>8</v>
      </c>
      <c r="I492" s="507" t="s">
        <v>141</v>
      </c>
      <c r="J492" s="654" t="s">
        <v>142</v>
      </c>
      <c r="K492" s="655"/>
      <c r="L492" s="656"/>
      <c r="M492" s="654" t="s">
        <v>143</v>
      </c>
      <c r="N492" s="655"/>
      <c r="O492" s="656"/>
    </row>
    <row r="493" spans="1:21" s="186" customFormat="1" ht="21.9" customHeight="1">
      <c r="A493" s="508"/>
      <c r="B493" s="508"/>
      <c r="C493" s="508"/>
      <c r="D493" s="666"/>
      <c r="E493" s="508"/>
      <c r="F493" s="508"/>
      <c r="G493" s="508"/>
      <c r="H493" s="654"/>
      <c r="I493" s="508"/>
      <c r="J493" s="208" t="s">
        <v>144</v>
      </c>
      <c r="K493" s="208" t="s">
        <v>154</v>
      </c>
      <c r="L493" s="208" t="s">
        <v>145</v>
      </c>
      <c r="M493" s="209" t="s">
        <v>99</v>
      </c>
      <c r="N493" s="208" t="s">
        <v>21</v>
      </c>
      <c r="O493" s="208" t="s">
        <v>16</v>
      </c>
    </row>
    <row r="494" spans="1:21" s="233" customFormat="1" ht="21.9" customHeight="1">
      <c r="A494" s="192">
        <v>4</v>
      </c>
      <c r="B494" s="192">
        <v>2</v>
      </c>
      <c r="C494" s="192">
        <v>2</v>
      </c>
      <c r="D494" s="192">
        <v>2</v>
      </c>
      <c r="E494" s="192">
        <v>4</v>
      </c>
      <c r="F494" s="192">
        <v>223</v>
      </c>
      <c r="G494" s="192"/>
      <c r="H494" s="192" t="s">
        <v>490</v>
      </c>
      <c r="I494" s="192" t="s">
        <v>491</v>
      </c>
      <c r="J494" s="215">
        <v>3500</v>
      </c>
      <c r="K494" s="193">
        <v>3500</v>
      </c>
      <c r="L494" s="193">
        <v>3500</v>
      </c>
      <c r="M494" s="232">
        <v>185985966</v>
      </c>
      <c r="N494" s="217">
        <v>305290567.16999996</v>
      </c>
      <c r="O494" s="217">
        <v>304631955.33999997</v>
      </c>
      <c r="P494" s="186"/>
      <c r="Q494" s="186"/>
      <c r="R494" s="186"/>
      <c r="S494" s="186"/>
      <c r="T494" s="186"/>
      <c r="U494" s="186"/>
    </row>
    <row r="495" spans="1:21" s="186" customFormat="1" ht="10.95" customHeight="1">
      <c r="A495" s="657"/>
      <c r="B495" s="658"/>
      <c r="C495" s="658"/>
      <c r="D495" s="658"/>
      <c r="E495" s="658"/>
      <c r="F495" s="658"/>
      <c r="G495" s="658"/>
      <c r="H495" s="658"/>
      <c r="I495" s="658"/>
      <c r="J495" s="658"/>
      <c r="K495" s="658"/>
      <c r="L495" s="658"/>
      <c r="M495" s="658"/>
      <c r="N495" s="658"/>
      <c r="O495" s="659"/>
    </row>
    <row r="496" spans="1:21" s="186" customFormat="1" ht="20.25" customHeight="1">
      <c r="A496" s="736" t="s">
        <v>492</v>
      </c>
      <c r="B496" s="737"/>
      <c r="C496" s="737"/>
      <c r="D496" s="737"/>
      <c r="E496" s="737"/>
      <c r="F496" s="737"/>
      <c r="G496" s="737"/>
      <c r="H496" s="737"/>
      <c r="I496" s="737"/>
      <c r="J496" s="737"/>
      <c r="K496" s="737"/>
      <c r="L496" s="737"/>
      <c r="M496" s="737"/>
      <c r="N496" s="737"/>
      <c r="O496" s="738"/>
    </row>
    <row r="497" spans="1:21" s="186" customFormat="1" ht="15" customHeight="1">
      <c r="A497" s="198"/>
      <c r="B497" s="199"/>
      <c r="C497" s="199"/>
      <c r="D497" s="199"/>
      <c r="E497" s="199"/>
      <c r="F497" s="199"/>
      <c r="G497" s="199"/>
      <c r="H497" s="199"/>
      <c r="I497" s="199"/>
      <c r="J497" s="199"/>
      <c r="K497" s="199"/>
      <c r="L497" s="199"/>
      <c r="M497" s="200"/>
      <c r="N497" s="199"/>
      <c r="O497" s="201"/>
    </row>
    <row r="498" spans="1:21" s="186" customFormat="1" ht="19.2" customHeight="1">
      <c r="A498" s="739" t="s">
        <v>419</v>
      </c>
      <c r="B498" s="740"/>
      <c r="C498" s="740"/>
      <c r="D498" s="740"/>
      <c r="E498" s="740"/>
      <c r="F498" s="740"/>
      <c r="G498" s="740"/>
      <c r="H498" s="740"/>
      <c r="I498" s="740"/>
      <c r="J498" s="740"/>
      <c r="K498" s="740"/>
      <c r="L498" s="740"/>
      <c r="M498" s="740"/>
      <c r="N498" s="740"/>
      <c r="O498" s="741"/>
    </row>
    <row r="499" spans="1:21" ht="27" customHeight="1">
      <c r="A499" s="638" t="s">
        <v>493</v>
      </c>
      <c r="B499" s="639"/>
      <c r="C499" s="639"/>
      <c r="D499" s="639"/>
      <c r="E499" s="639"/>
      <c r="F499" s="639"/>
      <c r="G499" s="639"/>
      <c r="H499" s="639"/>
      <c r="I499" s="639"/>
      <c r="J499" s="639"/>
      <c r="K499" s="639"/>
      <c r="L499" s="639"/>
      <c r="M499" s="639"/>
      <c r="N499" s="639"/>
      <c r="O499" s="640"/>
    </row>
    <row r="500" spans="1:21" s="186" customFormat="1" ht="15" customHeight="1">
      <c r="A500" s="730"/>
      <c r="B500" s="731"/>
      <c r="C500" s="731"/>
      <c r="D500" s="731"/>
      <c r="E500" s="731"/>
      <c r="F500" s="731"/>
      <c r="G500" s="731"/>
      <c r="H500" s="731"/>
      <c r="I500" s="731"/>
      <c r="J500" s="731"/>
      <c r="K500" s="731"/>
      <c r="L500" s="731"/>
      <c r="M500" s="731"/>
      <c r="N500" s="731"/>
      <c r="O500" s="732"/>
    </row>
    <row r="501" spans="1:21" s="301" customFormat="1" ht="20.25" customHeight="1">
      <c r="A501" s="673" t="s">
        <v>494</v>
      </c>
      <c r="B501" s="718"/>
      <c r="C501" s="718"/>
      <c r="D501" s="718"/>
      <c r="E501" s="718"/>
      <c r="F501" s="718"/>
      <c r="G501" s="718"/>
      <c r="H501" s="718"/>
      <c r="I501" s="718"/>
      <c r="J501" s="718"/>
      <c r="K501" s="718"/>
      <c r="L501" s="718"/>
      <c r="M501" s="718"/>
      <c r="N501" s="718"/>
      <c r="O501" s="719"/>
      <c r="P501" s="196"/>
      <c r="Q501" s="196"/>
      <c r="R501" s="196"/>
      <c r="S501" s="196"/>
      <c r="T501" s="196"/>
      <c r="U501" s="196"/>
    </row>
    <row r="502" spans="1:21" s="301" customFormat="1" ht="103.2" customHeight="1">
      <c r="A502" s="673" t="s">
        <v>495</v>
      </c>
      <c r="B502" s="718"/>
      <c r="C502" s="718"/>
      <c r="D502" s="718"/>
      <c r="E502" s="718"/>
      <c r="F502" s="718"/>
      <c r="G502" s="718"/>
      <c r="H502" s="718"/>
      <c r="I502" s="718"/>
      <c r="J502" s="718"/>
      <c r="K502" s="718"/>
      <c r="L502" s="718"/>
      <c r="M502" s="718"/>
      <c r="N502" s="718"/>
      <c r="O502" s="719"/>
      <c r="P502" s="196"/>
      <c r="Q502" s="196"/>
      <c r="R502" s="196"/>
      <c r="S502" s="196"/>
      <c r="T502" s="196"/>
      <c r="U502" s="196"/>
    </row>
    <row r="503" spans="1:21" s="301" customFormat="1" ht="13.95" customHeight="1">
      <c r="A503" s="268"/>
      <c r="B503" s="269"/>
      <c r="C503" s="269"/>
      <c r="D503" s="269"/>
      <c r="E503" s="269"/>
      <c r="F503" s="269"/>
      <c r="G503" s="269"/>
      <c r="H503" s="269"/>
      <c r="I503" s="269"/>
      <c r="J503" s="269"/>
      <c r="K503" s="269"/>
      <c r="L503" s="269"/>
      <c r="M503" s="270"/>
      <c r="N503" s="269"/>
      <c r="O503" s="271"/>
      <c r="P503" s="196"/>
      <c r="Q503" s="196"/>
      <c r="R503" s="196"/>
      <c r="S503" s="196"/>
      <c r="T503" s="196"/>
      <c r="U503" s="196"/>
    </row>
    <row r="504" spans="1:21" s="301" customFormat="1" ht="27.75" customHeight="1">
      <c r="A504" s="297"/>
      <c r="B504" s="297"/>
      <c r="C504" s="297"/>
      <c r="D504" s="297"/>
      <c r="E504" s="297"/>
      <c r="F504" s="297"/>
      <c r="G504" s="297"/>
      <c r="H504" s="297"/>
      <c r="I504" s="297"/>
      <c r="J504" s="297"/>
      <c r="K504" s="297"/>
      <c r="L504" s="297"/>
      <c r="M504" s="298"/>
      <c r="N504" s="297"/>
      <c r="O504" s="297"/>
      <c r="P504" s="196"/>
      <c r="Q504" s="196"/>
      <c r="R504" s="196"/>
      <c r="S504" s="196"/>
      <c r="T504" s="196"/>
      <c r="U504" s="196"/>
    </row>
    <row r="505" spans="1:21" s="301" customFormat="1" ht="27.75" customHeight="1">
      <c r="A505" s="203"/>
      <c r="B505" s="203"/>
      <c r="C505" s="203"/>
      <c r="D505" s="203"/>
      <c r="E505" s="203"/>
      <c r="F505" s="203"/>
      <c r="G505" s="203"/>
      <c r="H505" s="203"/>
      <c r="I505" s="203"/>
      <c r="J505" s="203"/>
      <c r="K505" s="203"/>
      <c r="L505" s="203"/>
      <c r="M505" s="204"/>
      <c r="N505" s="203"/>
      <c r="O505" s="203"/>
      <c r="P505" s="196"/>
      <c r="Q505" s="196"/>
      <c r="R505" s="196"/>
      <c r="S505" s="196"/>
      <c r="T505" s="196"/>
      <c r="U505" s="196"/>
    </row>
    <row r="506" spans="1:21" s="301" customFormat="1" ht="27.75" customHeight="1">
      <c r="A506" s="203"/>
      <c r="B506" s="203"/>
      <c r="C506" s="203"/>
      <c r="D506" s="203"/>
      <c r="E506" s="203"/>
      <c r="F506" s="203"/>
      <c r="G506" s="203"/>
      <c r="H506" s="203"/>
      <c r="I506" s="203"/>
      <c r="J506" s="203"/>
      <c r="K506" s="203"/>
      <c r="L506" s="203"/>
      <c r="M506" s="204"/>
      <c r="N506" s="203"/>
      <c r="O506" s="203"/>
      <c r="P506" s="196"/>
      <c r="Q506" s="196"/>
      <c r="R506" s="196"/>
      <c r="S506" s="196"/>
      <c r="T506" s="196"/>
      <c r="U506" s="196"/>
    </row>
    <row r="507" spans="1:21" s="301" customFormat="1" ht="27.75" customHeight="1">
      <c r="A507" s="203"/>
      <c r="B507" s="203"/>
      <c r="C507" s="203"/>
      <c r="D507" s="203"/>
      <c r="E507" s="203"/>
      <c r="F507" s="203"/>
      <c r="G507" s="203"/>
      <c r="H507" s="203"/>
      <c r="I507" s="203"/>
      <c r="J507" s="203"/>
      <c r="K507" s="203"/>
      <c r="L507" s="203"/>
      <c r="M507" s="204"/>
      <c r="N507" s="203"/>
      <c r="O507" s="203"/>
      <c r="P507" s="196"/>
      <c r="Q507" s="196"/>
      <c r="R507" s="196"/>
      <c r="S507" s="196"/>
      <c r="T507" s="196"/>
      <c r="U507" s="196"/>
    </row>
    <row r="508" spans="1:21" s="301" customFormat="1" ht="27.75" customHeight="1">
      <c r="A508" s="203"/>
      <c r="B508" s="203"/>
      <c r="C508" s="203"/>
      <c r="D508" s="203"/>
      <c r="E508" s="203"/>
      <c r="F508" s="203"/>
      <c r="G508" s="203"/>
      <c r="H508" s="203"/>
      <c r="I508" s="203"/>
      <c r="J508" s="203"/>
      <c r="K508" s="203"/>
      <c r="L508" s="203"/>
      <c r="M508" s="204"/>
      <c r="N508" s="203"/>
      <c r="O508" s="203"/>
      <c r="P508" s="196"/>
      <c r="Q508" s="196"/>
      <c r="R508" s="196"/>
      <c r="S508" s="196"/>
      <c r="T508" s="196"/>
      <c r="U508" s="196"/>
    </row>
    <row r="509" spans="1:21" s="301" customFormat="1" ht="27.75" customHeight="1">
      <c r="A509" s="203"/>
      <c r="B509" s="203"/>
      <c r="C509" s="203"/>
      <c r="D509" s="203"/>
      <c r="E509" s="203"/>
      <c r="F509" s="203"/>
      <c r="G509" s="203"/>
      <c r="H509" s="203"/>
      <c r="I509" s="203"/>
      <c r="J509" s="203"/>
      <c r="K509" s="203"/>
      <c r="L509" s="203"/>
      <c r="M509" s="204"/>
      <c r="N509" s="203"/>
      <c r="O509" s="203"/>
      <c r="P509" s="196"/>
      <c r="Q509" s="196"/>
      <c r="R509" s="196"/>
      <c r="S509" s="196"/>
      <c r="T509" s="196"/>
      <c r="U509" s="196"/>
    </row>
    <row r="510" spans="1:21" s="301" customFormat="1" ht="27.75" customHeight="1">
      <c r="A510" s="203"/>
      <c r="B510" s="203"/>
      <c r="C510" s="203"/>
      <c r="D510" s="203"/>
      <c r="E510" s="203"/>
      <c r="F510" s="203"/>
      <c r="G510" s="203"/>
      <c r="H510" s="203"/>
      <c r="I510" s="203"/>
      <c r="J510" s="203"/>
      <c r="K510" s="203"/>
      <c r="L510" s="203"/>
      <c r="M510" s="204"/>
      <c r="N510" s="203"/>
      <c r="O510" s="203"/>
      <c r="P510" s="196"/>
      <c r="Q510" s="196"/>
      <c r="R510" s="196"/>
      <c r="S510" s="196"/>
      <c r="T510" s="196"/>
      <c r="U510" s="196"/>
    </row>
    <row r="511" spans="1:21" s="301" customFormat="1" ht="27.75" customHeight="1">
      <c r="A511" s="203"/>
      <c r="B511" s="203"/>
      <c r="C511" s="203"/>
      <c r="D511" s="203"/>
      <c r="E511" s="203"/>
      <c r="F511" s="203"/>
      <c r="G511" s="203"/>
      <c r="H511" s="203"/>
      <c r="I511" s="203"/>
      <c r="J511" s="203"/>
      <c r="K511" s="203"/>
      <c r="L511" s="203"/>
      <c r="M511" s="204"/>
      <c r="N511" s="203"/>
      <c r="O511" s="203"/>
      <c r="P511" s="196"/>
      <c r="Q511" s="196"/>
      <c r="R511" s="196"/>
      <c r="S511" s="196"/>
      <c r="T511" s="196"/>
      <c r="U511" s="196"/>
    </row>
    <row r="512" spans="1:21" s="186" customFormat="1" ht="27.75" customHeight="1">
      <c r="A512" s="731"/>
      <c r="B512" s="731"/>
      <c r="C512" s="731"/>
      <c r="D512" s="731"/>
      <c r="E512" s="731"/>
      <c r="F512" s="731"/>
      <c r="G512" s="731"/>
      <c r="H512" s="731"/>
      <c r="I512" s="731"/>
      <c r="J512" s="731"/>
      <c r="K512" s="731"/>
      <c r="L512" s="731"/>
      <c r="M512" s="731"/>
      <c r="N512" s="731"/>
      <c r="O512" s="731"/>
    </row>
    <row r="513" spans="1:15" s="186" customFormat="1" ht="27.75" customHeight="1">
      <c r="A513" s="302"/>
      <c r="B513" s="302"/>
      <c r="C513" s="302"/>
      <c r="D513" s="302"/>
      <c r="E513" s="302"/>
      <c r="F513" s="302"/>
      <c r="G513" s="302"/>
      <c r="H513" s="302"/>
      <c r="I513" s="302"/>
      <c r="J513" s="302"/>
      <c r="K513" s="302"/>
      <c r="L513" s="302"/>
      <c r="M513" s="303"/>
      <c r="N513" s="302"/>
      <c r="O513" s="302"/>
    </row>
    <row r="514" spans="1:15" ht="27.75" customHeight="1">
      <c r="A514" s="731"/>
      <c r="B514" s="731"/>
      <c r="C514" s="731"/>
      <c r="D514" s="731"/>
      <c r="E514" s="731"/>
      <c r="F514" s="731"/>
      <c r="G514" s="731"/>
      <c r="H514" s="731"/>
      <c r="I514" s="731"/>
      <c r="J514" s="731"/>
      <c r="K514" s="731"/>
      <c r="L514" s="731"/>
      <c r="M514" s="731"/>
      <c r="N514" s="731"/>
      <c r="O514" s="731"/>
    </row>
    <row r="515" spans="1:15" ht="27.75" customHeight="1">
      <c r="A515" s="731"/>
      <c r="B515" s="731"/>
      <c r="C515" s="731"/>
      <c r="D515" s="731"/>
      <c r="E515" s="731"/>
      <c r="F515" s="731"/>
      <c r="G515" s="731"/>
      <c r="H515" s="731"/>
      <c r="I515" s="731"/>
      <c r="J515" s="731"/>
      <c r="K515" s="731"/>
      <c r="L515" s="731"/>
      <c r="M515" s="731"/>
      <c r="N515" s="731"/>
      <c r="O515" s="731"/>
    </row>
    <row r="516" spans="1:15" ht="16.95" customHeight="1">
      <c r="A516" s="652" t="s">
        <v>92</v>
      </c>
      <c r="B516" s="652" t="s">
        <v>140</v>
      </c>
      <c r="C516" s="652" t="s">
        <v>40</v>
      </c>
      <c r="D516" s="665" t="s">
        <v>37</v>
      </c>
      <c r="E516" s="652" t="s">
        <v>38</v>
      </c>
      <c r="F516" s="652" t="s">
        <v>7</v>
      </c>
      <c r="G516" s="652" t="s">
        <v>81</v>
      </c>
      <c r="H516" s="653" t="s">
        <v>8</v>
      </c>
      <c r="I516" s="652" t="s">
        <v>141</v>
      </c>
      <c r="J516" s="654" t="s">
        <v>142</v>
      </c>
      <c r="K516" s="655"/>
      <c r="L516" s="656"/>
      <c r="M516" s="654" t="s">
        <v>143</v>
      </c>
      <c r="N516" s="655"/>
      <c r="O516" s="656"/>
    </row>
    <row r="517" spans="1:15" s="186" customFormat="1" ht="21.9" customHeight="1">
      <c r="A517" s="508"/>
      <c r="B517" s="508"/>
      <c r="C517" s="508"/>
      <c r="D517" s="666"/>
      <c r="E517" s="508"/>
      <c r="F517" s="508"/>
      <c r="G517" s="508"/>
      <c r="H517" s="654"/>
      <c r="I517" s="508"/>
      <c r="J517" s="208" t="s">
        <v>144</v>
      </c>
      <c r="K517" s="208" t="s">
        <v>154</v>
      </c>
      <c r="L517" s="208" t="s">
        <v>145</v>
      </c>
      <c r="M517" s="209" t="s">
        <v>99</v>
      </c>
      <c r="N517" s="208" t="s">
        <v>21</v>
      </c>
      <c r="O517" s="208" t="s">
        <v>16</v>
      </c>
    </row>
    <row r="518" spans="1:15" s="186" customFormat="1" ht="37.200000000000003" customHeight="1">
      <c r="A518" s="192">
        <v>4</v>
      </c>
      <c r="B518" s="192">
        <v>6</v>
      </c>
      <c r="C518" s="192">
        <v>2</v>
      </c>
      <c r="D518" s="192">
        <v>2</v>
      </c>
      <c r="E518" s="192">
        <v>5</v>
      </c>
      <c r="F518" s="192">
        <v>224</v>
      </c>
      <c r="G518" s="192"/>
      <c r="H518" s="192" t="s">
        <v>259</v>
      </c>
      <c r="I518" s="192" t="s">
        <v>496</v>
      </c>
      <c r="J518" s="215">
        <v>28</v>
      </c>
      <c r="K518" s="193">
        <v>45</v>
      </c>
      <c r="L518" s="193">
        <v>45</v>
      </c>
      <c r="M518" s="232">
        <v>37044928</v>
      </c>
      <c r="N518" s="217">
        <v>33613117.200000003</v>
      </c>
      <c r="O518" s="217">
        <v>33613117.200000003</v>
      </c>
    </row>
    <row r="519" spans="1:15" s="186" customFormat="1" ht="13.95" customHeight="1">
      <c r="A519" s="657"/>
      <c r="B519" s="658"/>
      <c r="C519" s="658"/>
      <c r="D519" s="658"/>
      <c r="E519" s="658"/>
      <c r="F519" s="658"/>
      <c r="G519" s="658"/>
      <c r="H519" s="658"/>
      <c r="I519" s="658"/>
      <c r="J519" s="658"/>
      <c r="K519" s="658"/>
      <c r="L519" s="658"/>
      <c r="M519" s="658"/>
      <c r="N519" s="658"/>
      <c r="O519" s="659"/>
    </row>
    <row r="520" spans="1:15" s="186" customFormat="1" ht="29.4" customHeight="1">
      <c r="A520" s="733" t="s">
        <v>497</v>
      </c>
      <c r="B520" s="734"/>
      <c r="C520" s="734"/>
      <c r="D520" s="734"/>
      <c r="E520" s="734"/>
      <c r="F520" s="734"/>
      <c r="G520" s="734"/>
      <c r="H520" s="734"/>
      <c r="I520" s="734"/>
      <c r="J520" s="734"/>
      <c r="K520" s="734"/>
      <c r="L520" s="734"/>
      <c r="M520" s="734"/>
      <c r="N520" s="734"/>
      <c r="O520" s="735"/>
    </row>
    <row r="521" spans="1:15" s="186" customFormat="1" ht="17.399999999999999" customHeight="1">
      <c r="A521" s="198"/>
      <c r="B521" s="199"/>
      <c r="C521" s="199"/>
      <c r="D521" s="199"/>
      <c r="E521" s="199"/>
      <c r="F521" s="199"/>
      <c r="G521" s="199"/>
      <c r="H521" s="199"/>
      <c r="I521" s="199"/>
      <c r="J521" s="199"/>
      <c r="K521" s="199"/>
      <c r="L521" s="199"/>
      <c r="M521" s="200"/>
      <c r="N521" s="199"/>
      <c r="O521" s="201"/>
    </row>
    <row r="522" spans="1:15" s="186" customFormat="1" ht="21.9" customHeight="1">
      <c r="A522" s="673" t="s">
        <v>419</v>
      </c>
      <c r="B522" s="718"/>
      <c r="C522" s="718"/>
      <c r="D522" s="718"/>
      <c r="E522" s="718"/>
      <c r="F522" s="718"/>
      <c r="G522" s="718"/>
      <c r="H522" s="718"/>
      <c r="I522" s="718"/>
      <c r="J522" s="718"/>
      <c r="K522" s="718"/>
      <c r="L522" s="718"/>
      <c r="M522" s="718"/>
      <c r="N522" s="718"/>
      <c r="O522" s="719"/>
    </row>
    <row r="523" spans="1:15" s="186" customFormat="1" ht="40.5" customHeight="1">
      <c r="A523" s="730" t="s">
        <v>498</v>
      </c>
      <c r="B523" s="731"/>
      <c r="C523" s="731"/>
      <c r="D523" s="731"/>
      <c r="E523" s="731"/>
      <c r="F523" s="731"/>
      <c r="G523" s="731"/>
      <c r="H523" s="731"/>
      <c r="I523" s="731"/>
      <c r="J523" s="731"/>
      <c r="K523" s="731"/>
      <c r="L523" s="731"/>
      <c r="M523" s="731"/>
      <c r="N523" s="731"/>
      <c r="O523" s="732"/>
    </row>
    <row r="524" spans="1:15" s="186" customFormat="1" ht="20.25" customHeight="1">
      <c r="A524" s="673" t="s">
        <v>494</v>
      </c>
      <c r="B524" s="718"/>
      <c r="C524" s="718"/>
      <c r="D524" s="718"/>
      <c r="E524" s="718"/>
      <c r="F524" s="718"/>
      <c r="G524" s="718"/>
      <c r="H524" s="718"/>
      <c r="I524" s="718"/>
      <c r="J524" s="718"/>
      <c r="K524" s="718"/>
      <c r="L524" s="718"/>
      <c r="M524" s="718"/>
      <c r="N524" s="718"/>
      <c r="O524" s="719"/>
    </row>
    <row r="525" spans="1:15" s="186" customFormat="1" ht="19.95" customHeight="1">
      <c r="A525" s="662" t="s">
        <v>414</v>
      </c>
      <c r="B525" s="663"/>
      <c r="C525" s="663"/>
      <c r="D525" s="663"/>
      <c r="E525" s="663"/>
      <c r="F525" s="663"/>
      <c r="G525" s="663"/>
      <c r="H525" s="663"/>
      <c r="I525" s="663"/>
      <c r="J525" s="663"/>
      <c r="K525" s="663"/>
      <c r="L525" s="663"/>
      <c r="M525" s="663"/>
      <c r="N525" s="663"/>
      <c r="O525" s="664"/>
    </row>
    <row r="526" spans="1:15" s="186" customFormat="1" ht="9" customHeight="1">
      <c r="A526" s="246"/>
      <c r="B526" s="246"/>
      <c r="C526" s="246"/>
      <c r="D526" s="246"/>
      <c r="E526" s="246"/>
      <c r="F526" s="246"/>
      <c r="G526" s="246"/>
      <c r="H526" s="246"/>
      <c r="I526" s="246"/>
      <c r="J526" s="246"/>
      <c r="K526" s="246"/>
      <c r="L526" s="246"/>
      <c r="M526" s="247"/>
      <c r="N526" s="246"/>
      <c r="O526" s="246"/>
    </row>
    <row r="527" spans="1:15" s="186" customFormat="1" ht="20.25" customHeight="1">
      <c r="A527" s="199"/>
      <c r="B527" s="199"/>
      <c r="C527" s="199"/>
      <c r="D527" s="199"/>
      <c r="E527" s="199"/>
      <c r="F527" s="199"/>
      <c r="G527" s="199"/>
      <c r="H527" s="199"/>
      <c r="I527" s="199"/>
      <c r="J527" s="199"/>
      <c r="K527" s="199"/>
      <c r="L527" s="199"/>
      <c r="M527" s="200"/>
      <c r="N527" s="199"/>
      <c r="O527" s="199"/>
    </row>
    <row r="528" spans="1:15" s="186" customFormat="1" ht="20.25" customHeight="1">
      <c r="A528" s="199"/>
      <c r="B528" s="199"/>
      <c r="C528" s="199"/>
      <c r="D528" s="199"/>
      <c r="E528" s="199"/>
      <c r="F528" s="199"/>
      <c r="G528" s="199"/>
      <c r="H528" s="199"/>
      <c r="I528" s="199"/>
      <c r="J528" s="199"/>
      <c r="K528" s="199"/>
      <c r="L528" s="199"/>
      <c r="M528" s="200"/>
      <c r="N528" s="199"/>
      <c r="O528" s="199"/>
    </row>
    <row r="529" spans="1:15" s="186" customFormat="1" ht="20.25" customHeight="1">
      <c r="A529" s="199"/>
      <c r="B529" s="199"/>
      <c r="C529" s="199"/>
      <c r="D529" s="199"/>
      <c r="E529" s="199"/>
      <c r="F529" s="199"/>
      <c r="G529" s="199"/>
      <c r="H529" s="199"/>
      <c r="I529" s="199"/>
      <c r="J529" s="199"/>
      <c r="K529" s="199"/>
      <c r="L529" s="199"/>
      <c r="M529" s="200"/>
      <c r="N529" s="199"/>
      <c r="O529" s="199"/>
    </row>
    <row r="530" spans="1:15" s="186" customFormat="1" ht="20.25" customHeight="1">
      <c r="A530" s="199"/>
      <c r="B530" s="199"/>
      <c r="C530" s="199"/>
      <c r="D530" s="199"/>
      <c r="E530" s="199"/>
      <c r="F530" s="199"/>
      <c r="G530" s="199"/>
      <c r="H530" s="199"/>
      <c r="I530" s="199"/>
      <c r="J530" s="199"/>
      <c r="K530" s="199"/>
      <c r="L530" s="199"/>
      <c r="M530" s="200"/>
      <c r="N530" s="199"/>
      <c r="O530" s="199"/>
    </row>
    <row r="531" spans="1:15" s="186" customFormat="1" ht="20.25" customHeight="1">
      <c r="A531" s="199"/>
      <c r="B531" s="199"/>
      <c r="C531" s="199"/>
      <c r="D531" s="199"/>
      <c r="E531" s="199"/>
      <c r="F531" s="199"/>
      <c r="G531" s="199"/>
      <c r="H531" s="199"/>
      <c r="I531" s="199"/>
      <c r="J531" s="199"/>
      <c r="K531" s="199"/>
      <c r="L531" s="199"/>
      <c r="M531" s="200"/>
      <c r="N531" s="199"/>
      <c r="O531" s="199"/>
    </row>
    <row r="532" spans="1:15" s="186" customFormat="1" ht="20.25" customHeight="1">
      <c r="A532" s="199"/>
      <c r="B532" s="199"/>
      <c r="C532" s="199"/>
      <c r="D532" s="199"/>
      <c r="E532" s="199"/>
      <c r="F532" s="199"/>
      <c r="G532" s="199"/>
      <c r="H532" s="199"/>
      <c r="I532" s="199"/>
      <c r="J532" s="199"/>
      <c r="K532" s="199"/>
      <c r="L532" s="199"/>
      <c r="M532" s="200"/>
      <c r="N532" s="199"/>
      <c r="O532" s="199"/>
    </row>
    <row r="533" spans="1:15" ht="21.9" customHeight="1">
      <c r="A533" s="199"/>
      <c r="B533" s="199"/>
      <c r="C533" s="199"/>
      <c r="D533" s="199"/>
      <c r="E533" s="199"/>
      <c r="F533" s="199"/>
      <c r="G533" s="199"/>
      <c r="H533" s="199"/>
      <c r="I533" s="199"/>
      <c r="J533" s="199"/>
      <c r="K533" s="199"/>
      <c r="L533" s="199"/>
      <c r="M533" s="200"/>
      <c r="N533" s="199"/>
      <c r="O533" s="199"/>
    </row>
    <row r="534" spans="1:15" ht="21.9" customHeight="1">
      <c r="A534" s="199"/>
      <c r="B534" s="199"/>
      <c r="C534" s="199"/>
      <c r="D534" s="199"/>
      <c r="E534" s="199"/>
      <c r="F534" s="199"/>
      <c r="G534" s="199"/>
      <c r="H534" s="199"/>
      <c r="I534" s="199"/>
      <c r="J534" s="199"/>
      <c r="K534" s="199"/>
      <c r="L534" s="199"/>
      <c r="M534" s="200"/>
      <c r="N534" s="199"/>
      <c r="O534" s="199"/>
    </row>
    <row r="535" spans="1:15" ht="21.9" customHeight="1">
      <c r="A535" s="199"/>
      <c r="B535" s="199"/>
      <c r="C535" s="199"/>
      <c r="D535" s="199"/>
      <c r="E535" s="199"/>
      <c r="F535" s="199"/>
      <c r="G535" s="199"/>
      <c r="H535" s="199"/>
      <c r="I535" s="199"/>
      <c r="J535" s="199"/>
      <c r="K535" s="199"/>
      <c r="L535" s="199"/>
      <c r="M535" s="200"/>
      <c r="N535" s="199"/>
      <c r="O535" s="199"/>
    </row>
    <row r="536" spans="1:15" ht="21.9" customHeight="1">
      <c r="A536" s="199"/>
      <c r="B536" s="199"/>
      <c r="C536" s="199"/>
      <c r="D536" s="199"/>
      <c r="E536" s="199"/>
      <c r="F536" s="199"/>
      <c r="G536" s="199"/>
      <c r="H536" s="199"/>
      <c r="I536" s="199"/>
      <c r="J536" s="199"/>
      <c r="K536" s="199"/>
      <c r="L536" s="199"/>
      <c r="M536" s="200"/>
      <c r="N536" s="199"/>
      <c r="O536" s="199"/>
    </row>
    <row r="537" spans="1:15" ht="21.9" customHeight="1">
      <c r="A537" s="199"/>
      <c r="B537" s="199"/>
      <c r="C537" s="199"/>
      <c r="D537" s="199"/>
      <c r="E537" s="199"/>
      <c r="F537" s="199"/>
      <c r="G537" s="199"/>
      <c r="H537" s="199"/>
      <c r="I537" s="199"/>
      <c r="J537" s="199"/>
      <c r="K537" s="199"/>
      <c r="L537" s="199"/>
      <c r="M537" s="200"/>
      <c r="N537" s="199"/>
      <c r="O537" s="199"/>
    </row>
    <row r="538" spans="1:15" ht="21.9" customHeight="1">
      <c r="A538" s="199"/>
      <c r="B538" s="199"/>
      <c r="C538" s="199"/>
      <c r="D538" s="199"/>
      <c r="E538" s="199"/>
      <c r="F538" s="199"/>
      <c r="G538" s="199"/>
      <c r="H538" s="199"/>
      <c r="I538" s="199"/>
      <c r="J538" s="199"/>
      <c r="K538" s="199"/>
      <c r="L538" s="199"/>
      <c r="M538" s="200"/>
      <c r="N538" s="199"/>
      <c r="O538" s="199"/>
    </row>
    <row r="539" spans="1:15" ht="21.9" customHeight="1">
      <c r="A539" s="199"/>
      <c r="B539" s="199"/>
      <c r="C539" s="199"/>
      <c r="D539" s="199"/>
      <c r="E539" s="199"/>
      <c r="F539" s="199"/>
      <c r="G539" s="199"/>
      <c r="H539" s="199"/>
      <c r="I539" s="199"/>
      <c r="J539" s="199"/>
      <c r="K539" s="199"/>
      <c r="L539" s="199"/>
      <c r="M539" s="200"/>
      <c r="N539" s="199"/>
      <c r="O539" s="199"/>
    </row>
    <row r="540" spans="1:15" ht="21.9" customHeight="1">
      <c r="A540" s="199"/>
      <c r="B540" s="199"/>
      <c r="C540" s="199"/>
      <c r="D540" s="199"/>
      <c r="E540" s="199"/>
      <c r="F540" s="199"/>
      <c r="G540" s="199"/>
      <c r="H540" s="199"/>
      <c r="I540" s="199"/>
      <c r="J540" s="199"/>
      <c r="K540" s="199"/>
      <c r="L540" s="199"/>
      <c r="M540" s="200"/>
      <c r="N540" s="199"/>
      <c r="O540" s="199"/>
    </row>
    <row r="541" spans="1:15" ht="21.9" customHeight="1">
      <c r="A541" s="199"/>
      <c r="B541" s="199"/>
      <c r="C541" s="199"/>
      <c r="D541" s="199"/>
      <c r="E541" s="199"/>
      <c r="F541" s="199"/>
      <c r="G541" s="199"/>
      <c r="H541" s="199"/>
      <c r="I541" s="199"/>
      <c r="J541" s="199"/>
      <c r="K541" s="199"/>
      <c r="L541" s="199"/>
      <c r="M541" s="200"/>
      <c r="N541" s="199"/>
      <c r="O541" s="199"/>
    </row>
    <row r="542" spans="1:15" ht="21.9" customHeight="1">
      <c r="A542" s="199"/>
      <c r="B542" s="199"/>
      <c r="C542" s="199"/>
      <c r="D542" s="199"/>
      <c r="E542" s="199"/>
      <c r="F542" s="199"/>
      <c r="G542" s="199"/>
      <c r="H542" s="199"/>
      <c r="I542" s="199"/>
      <c r="J542" s="199"/>
      <c r="K542" s="199"/>
      <c r="L542" s="199"/>
      <c r="M542" s="200"/>
      <c r="N542" s="199"/>
      <c r="O542" s="199"/>
    </row>
    <row r="543" spans="1:15" ht="21.9" customHeight="1">
      <c r="A543" s="199"/>
      <c r="B543" s="199"/>
      <c r="C543" s="199"/>
      <c r="D543" s="199"/>
      <c r="E543" s="199"/>
      <c r="F543" s="199"/>
      <c r="G543" s="199"/>
      <c r="H543" s="199"/>
      <c r="I543" s="199"/>
      <c r="J543" s="199"/>
      <c r="K543" s="199"/>
      <c r="L543" s="199"/>
      <c r="M543" s="200"/>
      <c r="N543" s="199"/>
      <c r="O543" s="199"/>
    </row>
    <row r="544" spans="1:15" ht="21.9" customHeight="1">
      <c r="A544" s="199"/>
      <c r="B544" s="199"/>
      <c r="C544" s="199"/>
      <c r="D544" s="199"/>
      <c r="E544" s="199"/>
      <c r="F544" s="199"/>
      <c r="G544" s="199"/>
      <c r="H544" s="199"/>
      <c r="I544" s="199"/>
      <c r="J544" s="199"/>
      <c r="K544" s="199"/>
      <c r="L544" s="199"/>
      <c r="M544" s="200"/>
      <c r="N544" s="199"/>
      <c r="O544" s="199"/>
    </row>
    <row r="545" spans="1:21" s="186" customFormat="1" ht="21.9" customHeight="1">
      <c r="A545" s="199"/>
      <c r="B545" s="199"/>
      <c r="C545" s="199"/>
      <c r="D545" s="199"/>
      <c r="E545" s="199"/>
      <c r="F545" s="199"/>
      <c r="G545" s="199"/>
      <c r="H545" s="199"/>
      <c r="I545" s="199"/>
      <c r="J545" s="199"/>
      <c r="K545" s="199"/>
      <c r="L545" s="199"/>
      <c r="M545" s="200"/>
      <c r="N545" s="199"/>
      <c r="O545" s="199"/>
    </row>
    <row r="546" spans="1:21" ht="21.9" customHeight="1">
      <c r="A546" s="652" t="s">
        <v>92</v>
      </c>
      <c r="B546" s="652" t="s">
        <v>140</v>
      </c>
      <c r="C546" s="652" t="s">
        <v>40</v>
      </c>
      <c r="D546" s="665" t="s">
        <v>37</v>
      </c>
      <c r="E546" s="652" t="s">
        <v>38</v>
      </c>
      <c r="F546" s="652" t="s">
        <v>7</v>
      </c>
      <c r="G546" s="652" t="s">
        <v>81</v>
      </c>
      <c r="H546" s="653" t="s">
        <v>8</v>
      </c>
      <c r="I546" s="652" t="s">
        <v>141</v>
      </c>
      <c r="J546" s="654" t="s">
        <v>142</v>
      </c>
      <c r="K546" s="655"/>
      <c r="L546" s="656"/>
      <c r="M546" s="654" t="s">
        <v>143</v>
      </c>
      <c r="N546" s="655"/>
      <c r="O546" s="656"/>
    </row>
    <row r="547" spans="1:21" ht="21.9" customHeight="1">
      <c r="A547" s="508"/>
      <c r="B547" s="508"/>
      <c r="C547" s="508"/>
      <c r="D547" s="666"/>
      <c r="E547" s="508"/>
      <c r="F547" s="508"/>
      <c r="G547" s="508"/>
      <c r="H547" s="654"/>
      <c r="I547" s="508"/>
      <c r="J547" s="208" t="s">
        <v>144</v>
      </c>
      <c r="K547" s="208" t="s">
        <v>154</v>
      </c>
      <c r="L547" s="208" t="s">
        <v>145</v>
      </c>
      <c r="M547" s="209" t="s">
        <v>99</v>
      </c>
      <c r="N547" s="208" t="s">
        <v>21</v>
      </c>
      <c r="O547" s="208" t="s">
        <v>16</v>
      </c>
    </row>
    <row r="548" spans="1:21" s="233" customFormat="1" ht="21.9" customHeight="1">
      <c r="A548" s="214">
        <v>1</v>
      </c>
      <c r="B548" s="214">
        <v>2</v>
      </c>
      <c r="C548" s="214">
        <v>2</v>
      </c>
      <c r="D548" s="214">
        <v>3</v>
      </c>
      <c r="E548" s="214">
        <v>1</v>
      </c>
      <c r="F548" s="214">
        <v>205</v>
      </c>
      <c r="G548" s="214"/>
      <c r="H548" s="214" t="s">
        <v>200</v>
      </c>
      <c r="I548" s="214" t="s">
        <v>499</v>
      </c>
      <c r="J548" s="215">
        <v>45000</v>
      </c>
      <c r="K548" s="215">
        <v>51541</v>
      </c>
      <c r="L548" s="215">
        <v>51541</v>
      </c>
      <c r="M548" s="232">
        <v>52903916</v>
      </c>
      <c r="N548" s="217">
        <v>63420596.239999995</v>
      </c>
      <c r="O548" s="217">
        <v>62811417.130000003</v>
      </c>
      <c r="P548" s="186"/>
      <c r="Q548" s="186"/>
      <c r="R548" s="186"/>
      <c r="S548" s="186"/>
      <c r="T548" s="186"/>
      <c r="U548" s="186"/>
    </row>
    <row r="549" spans="1:21" ht="8.25" customHeight="1">
      <c r="A549" s="657"/>
      <c r="B549" s="658"/>
      <c r="C549" s="658"/>
      <c r="D549" s="658"/>
      <c r="E549" s="658"/>
      <c r="F549" s="658"/>
      <c r="G549" s="658"/>
      <c r="H549" s="658"/>
      <c r="I549" s="658"/>
      <c r="J549" s="658"/>
      <c r="K549" s="658"/>
      <c r="L549" s="658"/>
      <c r="M549" s="658"/>
      <c r="N549" s="658"/>
      <c r="O549" s="659"/>
    </row>
    <row r="550" spans="1:21" ht="44.25" customHeight="1">
      <c r="A550" s="728" t="s">
        <v>500</v>
      </c>
      <c r="B550" s="642"/>
      <c r="C550" s="642"/>
      <c r="D550" s="642"/>
      <c r="E550" s="642"/>
      <c r="F550" s="642"/>
      <c r="G550" s="642"/>
      <c r="H550" s="642"/>
      <c r="I550" s="642"/>
      <c r="J550" s="642"/>
      <c r="K550" s="642"/>
      <c r="L550" s="642"/>
      <c r="M550" s="642"/>
      <c r="N550" s="642"/>
      <c r="O550" s="643"/>
    </row>
    <row r="551" spans="1:21" ht="6.75" customHeight="1">
      <c r="A551" s="198"/>
      <c r="B551" s="199"/>
      <c r="C551" s="199"/>
      <c r="D551" s="199"/>
      <c r="E551" s="199"/>
      <c r="F551" s="199"/>
      <c r="G551" s="199"/>
      <c r="H551" s="199"/>
      <c r="I551" s="199"/>
      <c r="J551" s="199"/>
      <c r="K551" s="199"/>
      <c r="L551" s="199"/>
      <c r="M551" s="200"/>
      <c r="N551" s="199"/>
      <c r="O551" s="201"/>
    </row>
    <row r="552" spans="1:21" ht="18.75" customHeight="1">
      <c r="A552" s="644" t="s">
        <v>419</v>
      </c>
      <c r="B552" s="645"/>
      <c r="C552" s="645"/>
      <c r="D552" s="645"/>
      <c r="E552" s="645"/>
      <c r="F552" s="645"/>
      <c r="G552" s="645"/>
      <c r="H552" s="645"/>
      <c r="I552" s="645"/>
      <c r="J552" s="645"/>
      <c r="K552" s="645"/>
      <c r="L552" s="645"/>
      <c r="M552" s="645"/>
      <c r="N552" s="645"/>
      <c r="O552" s="646"/>
    </row>
    <row r="553" spans="1:21" ht="13.5" customHeight="1">
      <c r="A553" s="304"/>
      <c r="B553" s="305"/>
      <c r="C553" s="305"/>
      <c r="D553" s="305"/>
      <c r="E553" s="305"/>
      <c r="F553" s="305"/>
      <c r="G553" s="305"/>
      <c r="H553" s="306"/>
      <c r="I553" s="729" t="s">
        <v>501</v>
      </c>
      <c r="J553" s="729"/>
      <c r="K553" s="729"/>
      <c r="L553" s="305"/>
      <c r="M553" s="307"/>
      <c r="N553" s="305"/>
      <c r="O553" s="308"/>
    </row>
    <row r="554" spans="1:21" ht="21.9" customHeight="1">
      <c r="A554" s="304"/>
      <c r="B554" s="305"/>
      <c r="C554" s="676" t="s">
        <v>502</v>
      </c>
      <c r="D554" s="724"/>
      <c r="E554" s="724"/>
      <c r="F554" s="724"/>
      <c r="G554" s="724"/>
      <c r="H554" s="724"/>
      <c r="I554" s="725">
        <v>9260</v>
      </c>
      <c r="J554" s="725"/>
      <c r="K554" s="725"/>
      <c r="L554" s="309"/>
      <c r="M554" s="307"/>
      <c r="N554" s="305"/>
      <c r="O554" s="308"/>
    </row>
    <row r="555" spans="1:21" ht="21.9" customHeight="1">
      <c r="A555" s="304"/>
      <c r="B555" s="305"/>
      <c r="C555" s="676" t="s">
        <v>503</v>
      </c>
      <c r="D555" s="724"/>
      <c r="E555" s="724"/>
      <c r="F555" s="724"/>
      <c r="G555" s="724"/>
      <c r="H555" s="724"/>
      <c r="I555" s="725">
        <v>2155</v>
      </c>
      <c r="J555" s="725"/>
      <c r="K555" s="725"/>
      <c r="L555" s="305"/>
      <c r="M555" s="307"/>
      <c r="N555" s="305"/>
      <c r="O555" s="308"/>
    </row>
    <row r="556" spans="1:21" ht="17.399999999999999" customHeight="1">
      <c r="A556" s="304"/>
      <c r="B556" s="305"/>
      <c r="C556" s="676" t="s">
        <v>504</v>
      </c>
      <c r="D556" s="724"/>
      <c r="E556" s="724"/>
      <c r="F556" s="724"/>
      <c r="G556" s="724"/>
      <c r="H556" s="724"/>
      <c r="I556" s="725">
        <v>559</v>
      </c>
      <c r="J556" s="725"/>
      <c r="K556" s="725"/>
      <c r="L556" s="305"/>
      <c r="M556" s="307"/>
      <c r="N556" s="305"/>
      <c r="O556" s="308"/>
    </row>
    <row r="557" spans="1:21" ht="21.75" customHeight="1">
      <c r="A557" s="304"/>
      <c r="B557" s="305"/>
      <c r="C557" s="676" t="s">
        <v>505</v>
      </c>
      <c r="D557" s="724"/>
      <c r="E557" s="724"/>
      <c r="F557" s="724"/>
      <c r="G557" s="724"/>
      <c r="H557" s="724"/>
      <c r="I557" s="725">
        <v>2048</v>
      </c>
      <c r="J557" s="725"/>
      <c r="K557" s="725"/>
      <c r="L557" s="305"/>
      <c r="M557" s="307"/>
      <c r="N557" s="305"/>
      <c r="O557" s="308"/>
    </row>
    <row r="558" spans="1:21">
      <c r="A558" s="304"/>
      <c r="B558" s="305"/>
      <c r="C558" s="676" t="s">
        <v>506</v>
      </c>
      <c r="D558" s="724"/>
      <c r="E558" s="724"/>
      <c r="F558" s="724"/>
      <c r="G558" s="724"/>
      <c r="H558" s="724"/>
      <c r="I558" s="725">
        <v>326</v>
      </c>
      <c r="J558" s="725"/>
      <c r="K558" s="725"/>
      <c r="L558" s="305"/>
      <c r="M558" s="307"/>
      <c r="N558" s="305"/>
      <c r="O558" s="308"/>
    </row>
    <row r="559" spans="1:21" ht="22.5" customHeight="1">
      <c r="A559" s="304"/>
      <c r="B559" s="305"/>
      <c r="C559" s="676" t="s">
        <v>507</v>
      </c>
      <c r="D559" s="724"/>
      <c r="E559" s="724"/>
      <c r="F559" s="724"/>
      <c r="G559" s="724"/>
      <c r="H559" s="724"/>
      <c r="I559" s="725">
        <v>9924</v>
      </c>
      <c r="J559" s="725"/>
      <c r="K559" s="725"/>
      <c r="L559" s="305"/>
      <c r="M559" s="307"/>
      <c r="N559" s="305"/>
      <c r="O559" s="308"/>
    </row>
    <row r="560" spans="1:21" s="234" customFormat="1" ht="23.4" customHeight="1">
      <c r="A560" s="304"/>
      <c r="B560" s="305"/>
      <c r="C560" s="676" t="s">
        <v>508</v>
      </c>
      <c r="D560" s="724"/>
      <c r="E560" s="724"/>
      <c r="F560" s="724"/>
      <c r="G560" s="724"/>
      <c r="H560" s="724"/>
      <c r="I560" s="725">
        <v>10712</v>
      </c>
      <c r="J560" s="725"/>
      <c r="K560" s="725"/>
      <c r="L560" s="309"/>
      <c r="M560" s="307"/>
      <c r="N560" s="305"/>
      <c r="O560" s="308"/>
      <c r="P560" s="218"/>
      <c r="Q560" s="218"/>
      <c r="R560" s="218"/>
      <c r="S560" s="218"/>
      <c r="T560" s="218"/>
      <c r="U560" s="218"/>
    </row>
    <row r="561" spans="1:21" ht="21.9" customHeight="1">
      <c r="A561" s="304"/>
      <c r="B561" s="305"/>
      <c r="C561" s="676" t="s">
        <v>509</v>
      </c>
      <c r="D561" s="724"/>
      <c r="E561" s="724"/>
      <c r="F561" s="724"/>
      <c r="G561" s="724"/>
      <c r="H561" s="724"/>
      <c r="I561" s="725">
        <v>920</v>
      </c>
      <c r="J561" s="725"/>
      <c r="K561" s="725"/>
      <c r="L561" s="305"/>
      <c r="M561" s="307"/>
      <c r="N561" s="305"/>
      <c r="O561" s="308"/>
    </row>
    <row r="562" spans="1:21" ht="18.75" customHeight="1">
      <c r="A562" s="304"/>
      <c r="B562" s="305"/>
      <c r="C562" s="676" t="s">
        <v>510</v>
      </c>
      <c r="D562" s="724"/>
      <c r="E562" s="724"/>
      <c r="F562" s="724"/>
      <c r="G562" s="724"/>
      <c r="H562" s="724"/>
      <c r="I562" s="725">
        <v>294</v>
      </c>
      <c r="J562" s="725"/>
      <c r="K562" s="725"/>
      <c r="L562" s="305"/>
      <c r="M562" s="307"/>
      <c r="N562" s="305"/>
      <c r="O562" s="308"/>
    </row>
    <row r="563" spans="1:21" ht="21.9" customHeight="1">
      <c r="A563" s="304"/>
      <c r="B563" s="305"/>
      <c r="C563" s="676" t="s">
        <v>511</v>
      </c>
      <c r="D563" s="724"/>
      <c r="E563" s="724"/>
      <c r="F563" s="724"/>
      <c r="G563" s="724"/>
      <c r="H563" s="724"/>
      <c r="I563" s="725">
        <v>259</v>
      </c>
      <c r="J563" s="725"/>
      <c r="K563" s="725"/>
      <c r="L563" s="305"/>
      <c r="M563" s="307"/>
      <c r="N563" s="305"/>
      <c r="O563" s="308"/>
    </row>
    <row r="564" spans="1:21" ht="39.75" customHeight="1">
      <c r="A564" s="304"/>
      <c r="B564" s="305"/>
      <c r="C564" s="676" t="s">
        <v>512</v>
      </c>
      <c r="D564" s="724"/>
      <c r="E564" s="724"/>
      <c r="F564" s="724"/>
      <c r="G564" s="724"/>
      <c r="H564" s="724"/>
      <c r="I564" s="725">
        <v>6541</v>
      </c>
      <c r="J564" s="725"/>
      <c r="K564" s="725"/>
      <c r="L564" s="305"/>
      <c r="M564" s="307"/>
      <c r="N564" s="305"/>
      <c r="O564" s="308"/>
    </row>
    <row r="565" spans="1:21" ht="14.25" customHeight="1">
      <c r="A565" s="304"/>
      <c r="B565" s="305"/>
      <c r="C565" s="676" t="s">
        <v>513</v>
      </c>
      <c r="D565" s="724"/>
      <c r="E565" s="724"/>
      <c r="F565" s="724"/>
      <c r="G565" s="724"/>
      <c r="H565" s="724"/>
      <c r="I565" s="725">
        <v>753</v>
      </c>
      <c r="J565" s="725"/>
      <c r="K565" s="725"/>
      <c r="L565" s="305"/>
      <c r="M565" s="307"/>
      <c r="N565" s="305"/>
      <c r="O565" s="308"/>
    </row>
    <row r="566" spans="1:21" ht="19.5" customHeight="1">
      <c r="A566" s="304"/>
      <c r="B566" s="305"/>
      <c r="C566" s="726" t="s">
        <v>514</v>
      </c>
      <c r="D566" s="726"/>
      <c r="E566" s="726"/>
      <c r="F566" s="726"/>
      <c r="G566" s="726"/>
      <c r="H566" s="726"/>
      <c r="I566" s="725">
        <v>2929</v>
      </c>
      <c r="J566" s="725">
        <v>2929</v>
      </c>
      <c r="K566" s="725"/>
      <c r="L566" s="310"/>
      <c r="M566" s="307"/>
      <c r="N566" s="305"/>
      <c r="O566" s="308"/>
    </row>
    <row r="567" spans="1:21" ht="21.75" customHeight="1">
      <c r="A567" s="304"/>
      <c r="B567" s="305"/>
      <c r="C567" s="231" t="s">
        <v>515</v>
      </c>
      <c r="D567" s="231"/>
      <c r="E567" s="231"/>
      <c r="F567" s="231"/>
      <c r="G567" s="231"/>
      <c r="H567" s="231"/>
      <c r="I567" s="725">
        <v>1107</v>
      </c>
      <c r="J567" s="725"/>
      <c r="K567" s="725"/>
      <c r="L567" s="305"/>
      <c r="M567" s="307"/>
      <c r="N567" s="305"/>
      <c r="O567" s="308"/>
    </row>
    <row r="568" spans="1:21" ht="51" customHeight="1">
      <c r="A568" s="311"/>
      <c r="B568" s="312"/>
      <c r="C568" s="726" t="s">
        <v>516</v>
      </c>
      <c r="D568" s="727"/>
      <c r="E568" s="727"/>
      <c r="F568" s="727"/>
      <c r="G568" s="727"/>
      <c r="H568" s="727"/>
      <c r="I568" s="725">
        <v>825</v>
      </c>
      <c r="J568" s="725"/>
      <c r="K568" s="725"/>
      <c r="L568" s="312"/>
      <c r="M568" s="313"/>
      <c r="N568" s="312"/>
      <c r="O568" s="314"/>
    </row>
    <row r="569" spans="1:21" ht="21.9" customHeight="1">
      <c r="A569" s="304"/>
      <c r="B569" s="305"/>
      <c r="C569" s="305"/>
      <c r="D569" s="717"/>
      <c r="E569" s="717"/>
      <c r="F569" s="717"/>
      <c r="G569" s="717"/>
      <c r="H569" s="315" t="s">
        <v>517</v>
      </c>
      <c r="I569" s="722">
        <f>SUM(I554:K568)</f>
        <v>51541</v>
      </c>
      <c r="J569" s="723"/>
      <c r="K569" s="723"/>
      <c r="L569" s="309"/>
      <c r="M569" s="307"/>
      <c r="N569" s="305"/>
      <c r="O569" s="308"/>
    </row>
    <row r="570" spans="1:21" ht="21.9" customHeight="1">
      <c r="A570" s="198"/>
      <c r="B570" s="647"/>
      <c r="C570" s="647"/>
      <c r="D570" s="647"/>
      <c r="E570" s="647"/>
      <c r="F570" s="647"/>
      <c r="G570" s="647"/>
      <c r="H570" s="648"/>
      <c r="I570" s="648"/>
      <c r="J570" s="648"/>
      <c r="K570" s="648"/>
      <c r="L570" s="648"/>
      <c r="M570" s="648"/>
      <c r="N570" s="316"/>
      <c r="O570" s="201"/>
    </row>
    <row r="571" spans="1:21" ht="15" customHeight="1">
      <c r="A571" s="649" t="s">
        <v>413</v>
      </c>
      <c r="B571" s="650"/>
      <c r="C571" s="650"/>
      <c r="D571" s="650"/>
      <c r="E571" s="650"/>
      <c r="F571" s="650"/>
      <c r="G571" s="650"/>
      <c r="H571" s="650"/>
      <c r="I571" s="650"/>
      <c r="J571" s="650"/>
      <c r="K571" s="650"/>
      <c r="L571" s="650"/>
      <c r="M571" s="650"/>
      <c r="N571" s="650"/>
      <c r="O571" s="651"/>
    </row>
    <row r="572" spans="1:21" s="231" customFormat="1" ht="21.9" customHeight="1">
      <c r="A572" s="662" t="s">
        <v>518</v>
      </c>
      <c r="B572" s="663"/>
      <c r="C572" s="663"/>
      <c r="D572" s="663"/>
      <c r="E572" s="663"/>
      <c r="F572" s="663"/>
      <c r="G572" s="663"/>
      <c r="H572" s="663"/>
      <c r="I572" s="663"/>
      <c r="J572" s="663"/>
      <c r="K572" s="663"/>
      <c r="L572" s="663"/>
      <c r="M572" s="663"/>
      <c r="N572" s="663"/>
      <c r="O572" s="664"/>
      <c r="P572" s="230"/>
      <c r="Q572" s="230"/>
      <c r="R572" s="230"/>
      <c r="S572" s="230"/>
      <c r="T572" s="230"/>
      <c r="U572" s="230"/>
    </row>
    <row r="573" spans="1:21" s="231" customFormat="1" ht="21.9" customHeight="1">
      <c r="A573" s="239"/>
      <c r="B573" s="239"/>
      <c r="C573" s="239"/>
      <c r="D573" s="239"/>
      <c r="E573" s="239"/>
      <c r="F573" s="239"/>
      <c r="G573" s="239"/>
      <c r="H573" s="239"/>
      <c r="I573" s="239"/>
      <c r="J573" s="239"/>
      <c r="K573" s="239"/>
      <c r="L573" s="239"/>
      <c r="M573" s="240"/>
      <c r="N573" s="239"/>
      <c r="O573" s="239"/>
      <c r="P573" s="230"/>
      <c r="Q573" s="230"/>
      <c r="R573" s="230"/>
      <c r="S573" s="230"/>
      <c r="T573" s="230"/>
      <c r="U573" s="230"/>
    </row>
    <row r="574" spans="1:21" s="231" customFormat="1" ht="21.9" customHeight="1">
      <c r="A574" s="206"/>
      <c r="B574" s="206"/>
      <c r="C574" s="206"/>
      <c r="D574" s="206"/>
      <c r="E574" s="206"/>
      <c r="F574" s="206"/>
      <c r="G574" s="206"/>
      <c r="H574" s="206"/>
      <c r="I574" s="206"/>
      <c r="J574" s="206"/>
      <c r="K574" s="206"/>
      <c r="L574" s="206"/>
      <c r="M574" s="207"/>
      <c r="N574" s="206"/>
      <c r="O574" s="206"/>
      <c r="P574" s="230"/>
      <c r="Q574" s="230"/>
      <c r="R574" s="230"/>
      <c r="S574" s="230"/>
      <c r="T574" s="230"/>
      <c r="U574" s="230"/>
    </row>
    <row r="575" spans="1:21" ht="21.9" customHeight="1">
      <c r="A575" s="206"/>
      <c r="B575" s="206"/>
      <c r="C575" s="206"/>
      <c r="D575" s="206"/>
      <c r="E575" s="206"/>
      <c r="F575" s="206"/>
      <c r="G575" s="206"/>
      <c r="H575" s="206"/>
      <c r="I575" s="206"/>
      <c r="J575" s="206"/>
      <c r="K575" s="206"/>
      <c r="L575" s="206"/>
      <c r="M575" s="207"/>
      <c r="N575" s="206"/>
      <c r="O575" s="206"/>
    </row>
    <row r="576" spans="1:21" s="233" customFormat="1" ht="16.95" customHeight="1">
      <c r="A576" s="665" t="s">
        <v>92</v>
      </c>
      <c r="B576" s="665" t="s">
        <v>140</v>
      </c>
      <c r="C576" s="665" t="s">
        <v>40</v>
      </c>
      <c r="D576" s="665" t="s">
        <v>37</v>
      </c>
      <c r="E576" s="665" t="s">
        <v>38</v>
      </c>
      <c r="F576" s="665" t="s">
        <v>7</v>
      </c>
      <c r="G576" s="665" t="s">
        <v>81</v>
      </c>
      <c r="H576" s="683" t="s">
        <v>8</v>
      </c>
      <c r="I576" s="665" t="s">
        <v>141</v>
      </c>
      <c r="J576" s="684" t="s">
        <v>142</v>
      </c>
      <c r="K576" s="685"/>
      <c r="L576" s="686"/>
      <c r="M576" s="684" t="s">
        <v>143</v>
      </c>
      <c r="N576" s="685"/>
      <c r="O576" s="686"/>
      <c r="P576" s="186"/>
      <c r="Q576" s="186"/>
      <c r="R576" s="186"/>
      <c r="S576" s="186"/>
      <c r="T576" s="186"/>
      <c r="U576" s="186"/>
    </row>
    <row r="577" spans="1:21" s="233" customFormat="1" ht="20.399999999999999" customHeight="1">
      <c r="A577" s="666"/>
      <c r="B577" s="666"/>
      <c r="C577" s="666"/>
      <c r="D577" s="666"/>
      <c r="E577" s="666"/>
      <c r="F577" s="666"/>
      <c r="G577" s="666"/>
      <c r="H577" s="684"/>
      <c r="I577" s="666"/>
      <c r="J577" s="190" t="s">
        <v>144</v>
      </c>
      <c r="K577" s="190" t="s">
        <v>154</v>
      </c>
      <c r="L577" s="190" t="s">
        <v>145</v>
      </c>
      <c r="M577" s="191" t="s">
        <v>99</v>
      </c>
      <c r="N577" s="190" t="s">
        <v>21</v>
      </c>
      <c r="O577" s="190" t="s">
        <v>16</v>
      </c>
      <c r="P577" s="186"/>
      <c r="Q577" s="186"/>
      <c r="R577" s="186"/>
      <c r="S577" s="186"/>
      <c r="T577" s="186"/>
      <c r="U577" s="186"/>
    </row>
    <row r="578" spans="1:21" s="319" customFormat="1" ht="31.2" customHeight="1">
      <c r="A578" s="278">
        <v>1</v>
      </c>
      <c r="B578" s="278" t="s">
        <v>168</v>
      </c>
      <c r="C578" s="278" t="s">
        <v>168</v>
      </c>
      <c r="D578" s="278" t="s">
        <v>170</v>
      </c>
      <c r="E578" s="278" t="s">
        <v>170</v>
      </c>
      <c r="F578" s="278" t="s">
        <v>519</v>
      </c>
      <c r="G578" s="278"/>
      <c r="H578" s="278" t="s">
        <v>520</v>
      </c>
      <c r="I578" s="278" t="s">
        <v>461</v>
      </c>
      <c r="J578" s="278" t="s">
        <v>521</v>
      </c>
      <c r="K578" s="278" t="s">
        <v>171</v>
      </c>
      <c r="L578" s="278" t="s">
        <v>171</v>
      </c>
      <c r="M578" s="317">
        <v>0</v>
      </c>
      <c r="N578" s="318">
        <v>5000000</v>
      </c>
      <c r="O578" s="318">
        <v>4299710.01</v>
      </c>
      <c r="P578" s="250"/>
      <c r="Q578" s="250"/>
      <c r="R578" s="250"/>
      <c r="S578" s="250"/>
      <c r="T578" s="250"/>
      <c r="U578" s="250"/>
    </row>
    <row r="579" spans="1:21" s="233" customFormat="1">
      <c r="A579" s="320"/>
      <c r="B579" s="321"/>
      <c r="C579" s="321"/>
      <c r="D579" s="321"/>
      <c r="E579" s="321"/>
      <c r="F579" s="321"/>
      <c r="G579" s="321"/>
      <c r="H579" s="321"/>
      <c r="I579" s="321"/>
      <c r="J579" s="321"/>
      <c r="K579" s="321"/>
      <c r="L579" s="321"/>
      <c r="M579" s="322"/>
      <c r="N579" s="321"/>
      <c r="O579" s="323"/>
      <c r="P579" s="186"/>
      <c r="Q579" s="186"/>
      <c r="R579" s="186"/>
      <c r="S579" s="186"/>
      <c r="T579" s="186"/>
      <c r="U579" s="186"/>
    </row>
    <row r="580" spans="1:21" s="233" customFormat="1" ht="23.25" customHeight="1">
      <c r="A580" s="713" t="s">
        <v>522</v>
      </c>
      <c r="B580" s="714"/>
      <c r="C580" s="714"/>
      <c r="D580" s="714"/>
      <c r="E580" s="714"/>
      <c r="F580" s="714"/>
      <c r="G580" s="714"/>
      <c r="H580" s="714"/>
      <c r="I580" s="714"/>
      <c r="J580" s="714"/>
      <c r="K580" s="714"/>
      <c r="L580" s="714"/>
      <c r="M580" s="714"/>
      <c r="N580" s="714"/>
      <c r="O580" s="715"/>
      <c r="P580" s="186"/>
      <c r="Q580" s="186"/>
      <c r="R580" s="186"/>
      <c r="S580" s="186"/>
      <c r="T580" s="186"/>
      <c r="U580" s="186"/>
    </row>
    <row r="581" spans="1:21" s="233" customFormat="1">
      <c r="A581" s="280"/>
      <c r="B581" s="281"/>
      <c r="C581" s="281"/>
      <c r="D581" s="281"/>
      <c r="E581" s="281"/>
      <c r="F581" s="281"/>
      <c r="G581" s="281"/>
      <c r="H581" s="281"/>
      <c r="I581" s="281"/>
      <c r="J581" s="281"/>
      <c r="K581" s="281"/>
      <c r="L581" s="281"/>
      <c r="M581" s="282"/>
      <c r="N581" s="281"/>
      <c r="O581" s="283"/>
      <c r="P581" s="186"/>
      <c r="Q581" s="186"/>
      <c r="R581" s="186"/>
      <c r="S581" s="186"/>
      <c r="T581" s="186"/>
      <c r="U581" s="186"/>
    </row>
    <row r="582" spans="1:21" s="233" customFormat="1" ht="13.95" customHeight="1">
      <c r="A582" s="677" t="s">
        <v>470</v>
      </c>
      <c r="B582" s="678"/>
      <c r="C582" s="678"/>
      <c r="D582" s="678"/>
      <c r="E582" s="678"/>
      <c r="F582" s="678"/>
      <c r="G582" s="678"/>
      <c r="H582" s="678"/>
      <c r="I582" s="678"/>
      <c r="J582" s="678"/>
      <c r="K582" s="678"/>
      <c r="L582" s="678"/>
      <c r="M582" s="678"/>
      <c r="N582" s="678"/>
      <c r="O582" s="679"/>
      <c r="P582" s="186"/>
      <c r="Q582" s="186"/>
      <c r="R582" s="186"/>
      <c r="S582" s="186"/>
      <c r="T582" s="186"/>
      <c r="U582" s="186"/>
    </row>
    <row r="583" spans="1:21" s="233" customFormat="1" ht="13.95" customHeight="1">
      <c r="A583" s="677" t="s">
        <v>523</v>
      </c>
      <c r="B583" s="678"/>
      <c r="C583" s="678"/>
      <c r="D583" s="678"/>
      <c r="E583" s="678"/>
      <c r="F583" s="678"/>
      <c r="G583" s="678"/>
      <c r="H583" s="678"/>
      <c r="I583" s="678"/>
      <c r="J583" s="678"/>
      <c r="K583" s="678"/>
      <c r="L583" s="678"/>
      <c r="M583" s="678"/>
      <c r="N583" s="678"/>
      <c r="O583" s="679"/>
      <c r="P583" s="186"/>
      <c r="Q583" s="186"/>
      <c r="R583" s="186"/>
      <c r="S583" s="186"/>
      <c r="T583" s="186"/>
      <c r="U583" s="186"/>
    </row>
    <row r="584" spans="1:21" s="233" customFormat="1">
      <c r="A584" s="280"/>
      <c r="B584" s="281"/>
      <c r="C584" s="281"/>
      <c r="D584" s="281"/>
      <c r="E584" s="281"/>
      <c r="F584" s="281"/>
      <c r="G584" s="281"/>
      <c r="H584" s="281"/>
      <c r="I584" s="281"/>
      <c r="J584" s="281"/>
      <c r="K584" s="281"/>
      <c r="L584" s="281"/>
      <c r="M584" s="282"/>
      <c r="N584" s="281"/>
      <c r="O584" s="283"/>
      <c r="P584" s="186"/>
      <c r="Q584" s="186"/>
      <c r="R584" s="186"/>
      <c r="S584" s="186"/>
      <c r="T584" s="186"/>
      <c r="U584" s="186"/>
    </row>
    <row r="585" spans="1:21" s="233" customFormat="1" ht="30" customHeight="1">
      <c r="A585" s="677" t="s">
        <v>524</v>
      </c>
      <c r="B585" s="678"/>
      <c r="C585" s="678"/>
      <c r="D585" s="678"/>
      <c r="E585" s="678"/>
      <c r="F585" s="678"/>
      <c r="G585" s="678"/>
      <c r="H585" s="678"/>
      <c r="I585" s="678"/>
      <c r="J585" s="678"/>
      <c r="K585" s="678"/>
      <c r="L585" s="678"/>
      <c r="M585" s="678"/>
      <c r="N585" s="678"/>
      <c r="O585" s="679"/>
      <c r="P585" s="186"/>
      <c r="Q585" s="186"/>
      <c r="R585" s="186"/>
      <c r="S585" s="186"/>
      <c r="T585" s="186"/>
      <c r="U585" s="186"/>
    </row>
    <row r="586" spans="1:21" s="233" customFormat="1" ht="10.95" customHeight="1">
      <c r="A586" s="324"/>
      <c r="B586" s="325"/>
      <c r="C586" s="325"/>
      <c r="D586" s="325"/>
      <c r="E586" s="325"/>
      <c r="F586" s="325"/>
      <c r="G586" s="325"/>
      <c r="H586" s="325"/>
      <c r="I586" s="325"/>
      <c r="J586" s="325"/>
      <c r="K586" s="325"/>
      <c r="L586" s="325"/>
      <c r="M586" s="326"/>
      <c r="N586" s="325"/>
      <c r="O586" s="327"/>
      <c r="P586" s="186"/>
      <c r="Q586" s="186"/>
      <c r="R586" s="186"/>
      <c r="S586" s="186"/>
      <c r="T586" s="186"/>
      <c r="U586" s="186"/>
    </row>
    <row r="587" spans="1:21" s="233" customFormat="1" ht="30" customHeight="1">
      <c r="A587" s="328"/>
      <c r="B587" s="328"/>
      <c r="C587" s="328"/>
      <c r="D587" s="328"/>
      <c r="E587" s="328"/>
      <c r="F587" s="328"/>
      <c r="G587" s="328"/>
      <c r="H587" s="328"/>
      <c r="I587" s="328"/>
      <c r="J587" s="328"/>
      <c r="K587" s="328"/>
      <c r="L587" s="328"/>
      <c r="M587" s="329"/>
      <c r="N587" s="328"/>
      <c r="O587" s="328"/>
      <c r="P587" s="186"/>
      <c r="Q587" s="186"/>
      <c r="R587" s="186"/>
      <c r="S587" s="186"/>
      <c r="T587" s="186"/>
      <c r="U587" s="186"/>
    </row>
    <row r="588" spans="1:21" s="233" customFormat="1" ht="30" customHeight="1">
      <c r="A588" s="330"/>
      <c r="B588" s="330"/>
      <c r="C588" s="330"/>
      <c r="D588" s="330"/>
      <c r="E588" s="330"/>
      <c r="F588" s="330"/>
      <c r="G588" s="330"/>
      <c r="H588" s="330"/>
      <c r="I588" s="330"/>
      <c r="J588" s="330"/>
      <c r="K588" s="330"/>
      <c r="L588" s="330"/>
      <c r="M588" s="331"/>
      <c r="N588" s="330"/>
      <c r="O588" s="330"/>
      <c r="P588" s="186"/>
      <c r="Q588" s="186"/>
      <c r="R588" s="186"/>
      <c r="S588" s="186"/>
      <c r="T588" s="186"/>
      <c r="U588" s="186"/>
    </row>
    <row r="589" spans="1:21" s="233" customFormat="1" ht="30" customHeight="1">
      <c r="A589" s="330"/>
      <c r="B589" s="330"/>
      <c r="C589" s="330"/>
      <c r="D589" s="330"/>
      <c r="E589" s="330"/>
      <c r="F589" s="330"/>
      <c r="G589" s="330"/>
      <c r="H589" s="330"/>
      <c r="I589" s="330"/>
      <c r="J589" s="330"/>
      <c r="K589" s="330"/>
      <c r="L589" s="330"/>
      <c r="M589" s="331"/>
      <c r="N589" s="330"/>
      <c r="O589" s="330"/>
      <c r="P589" s="186"/>
      <c r="Q589" s="186"/>
      <c r="R589" s="186"/>
      <c r="S589" s="186"/>
      <c r="T589" s="186"/>
      <c r="U589" s="186"/>
    </row>
    <row r="590" spans="1:21" s="233" customFormat="1" ht="30" customHeight="1">
      <c r="A590" s="330"/>
      <c r="B590" s="330"/>
      <c r="C590" s="330"/>
      <c r="D590" s="330"/>
      <c r="E590" s="330"/>
      <c r="F590" s="330"/>
      <c r="G590" s="330"/>
      <c r="H590" s="330"/>
      <c r="I590" s="330"/>
      <c r="J590" s="330"/>
      <c r="K590" s="330"/>
      <c r="L590" s="330"/>
      <c r="M590" s="331"/>
      <c r="N590" s="330"/>
      <c r="O590" s="330"/>
      <c r="P590" s="186"/>
      <c r="Q590" s="186"/>
      <c r="R590" s="186"/>
      <c r="S590" s="186"/>
      <c r="T590" s="186"/>
      <c r="U590" s="186"/>
    </row>
    <row r="591" spans="1:21" s="233" customFormat="1" ht="30" customHeight="1">
      <c r="A591" s="330"/>
      <c r="B591" s="330"/>
      <c r="C591" s="330"/>
      <c r="D591" s="330"/>
      <c r="E591" s="330"/>
      <c r="F591" s="330"/>
      <c r="G591" s="330"/>
      <c r="H591" s="330"/>
      <c r="I591" s="330"/>
      <c r="J591" s="330"/>
      <c r="K591" s="330"/>
      <c r="L591" s="330"/>
      <c r="M591" s="331"/>
      <c r="N591" s="330"/>
      <c r="O591" s="330"/>
      <c r="P591" s="186"/>
      <c r="Q591" s="186"/>
      <c r="R591" s="186"/>
      <c r="S591" s="186"/>
      <c r="T591" s="186"/>
      <c r="U591" s="186"/>
    </row>
    <row r="592" spans="1:21" s="233" customFormat="1" ht="30" customHeight="1">
      <c r="A592" s="330"/>
      <c r="B592" s="330"/>
      <c r="C592" s="330"/>
      <c r="D592" s="330"/>
      <c r="E592" s="330"/>
      <c r="F592" s="330"/>
      <c r="G592" s="330"/>
      <c r="H592" s="330"/>
      <c r="I592" s="330"/>
      <c r="J592" s="330"/>
      <c r="K592" s="330"/>
      <c r="L592" s="330"/>
      <c r="M592" s="331"/>
      <c r="N592" s="330"/>
      <c r="O592" s="330"/>
      <c r="P592" s="186"/>
      <c r="Q592" s="186"/>
      <c r="R592" s="186"/>
      <c r="S592" s="186"/>
      <c r="T592" s="186"/>
      <c r="U592" s="186"/>
    </row>
    <row r="593" spans="1:21" s="233" customFormat="1" ht="30" customHeight="1">
      <c r="A593" s="330"/>
      <c r="B593" s="330"/>
      <c r="C593" s="330"/>
      <c r="D593" s="330"/>
      <c r="E593" s="330"/>
      <c r="F593" s="330"/>
      <c r="G593" s="330"/>
      <c r="H593" s="330"/>
      <c r="I593" s="330"/>
      <c r="J593" s="330"/>
      <c r="K593" s="330"/>
      <c r="L593" s="330"/>
      <c r="M593" s="331"/>
      <c r="N593" s="330"/>
      <c r="O593" s="330"/>
      <c r="P593" s="186"/>
      <c r="Q593" s="186"/>
      <c r="R593" s="186"/>
      <c r="S593" s="186"/>
      <c r="T593" s="186"/>
      <c r="U593" s="186"/>
    </row>
    <row r="594" spans="1:21" s="233" customFormat="1" ht="30" customHeight="1">
      <c r="A594" s="330"/>
      <c r="B594" s="330"/>
      <c r="C594" s="330"/>
      <c r="D594" s="330"/>
      <c r="E594" s="330"/>
      <c r="F594" s="330"/>
      <c r="G594" s="330"/>
      <c r="H594" s="330"/>
      <c r="I594" s="330"/>
      <c r="J594" s="330"/>
      <c r="K594" s="330"/>
      <c r="L594" s="330"/>
      <c r="M594" s="331"/>
      <c r="N594" s="330"/>
      <c r="O594" s="330"/>
      <c r="P594" s="186"/>
      <c r="Q594" s="186"/>
      <c r="R594" s="186"/>
      <c r="S594" s="186"/>
      <c r="T594" s="186"/>
      <c r="U594" s="186"/>
    </row>
    <row r="595" spans="1:21" s="233" customFormat="1" ht="30" customHeight="1">
      <c r="A595" s="330"/>
      <c r="B595" s="330"/>
      <c r="C595" s="330"/>
      <c r="D595" s="330"/>
      <c r="E595" s="330"/>
      <c r="F595" s="330"/>
      <c r="G595" s="330"/>
      <c r="H595" s="330"/>
      <c r="I595" s="330"/>
      <c r="J595" s="330"/>
      <c r="K595" s="330"/>
      <c r="L595" s="330"/>
      <c r="M595" s="331"/>
      <c r="N595" s="330"/>
      <c r="O595" s="330"/>
      <c r="P595" s="186"/>
      <c r="Q595" s="186"/>
      <c r="R595" s="186"/>
      <c r="S595" s="186"/>
      <c r="T595" s="186"/>
      <c r="U595" s="186"/>
    </row>
    <row r="596" spans="1:21" s="233" customFormat="1" ht="30" customHeight="1">
      <c r="A596" s="330"/>
      <c r="B596" s="330"/>
      <c r="C596" s="330"/>
      <c r="D596" s="330"/>
      <c r="E596" s="330"/>
      <c r="F596" s="330"/>
      <c r="G596" s="330"/>
      <c r="H596" s="330"/>
      <c r="I596" s="330"/>
      <c r="J596" s="330"/>
      <c r="K596" s="330"/>
      <c r="L596" s="330"/>
      <c r="M596" s="331"/>
      <c r="N596" s="330"/>
      <c r="O596" s="330"/>
      <c r="P596" s="186"/>
      <c r="Q596" s="186"/>
      <c r="R596" s="186"/>
      <c r="S596" s="186"/>
      <c r="T596" s="186"/>
      <c r="U596" s="186"/>
    </row>
    <row r="597" spans="1:21" s="233" customFormat="1" ht="30" customHeight="1">
      <c r="A597" s="330"/>
      <c r="B597" s="330"/>
      <c r="C597" s="330"/>
      <c r="D597" s="330"/>
      <c r="E597" s="330"/>
      <c r="F597" s="330"/>
      <c r="G597" s="330"/>
      <c r="H597" s="330"/>
      <c r="I597" s="330"/>
      <c r="J597" s="330"/>
      <c r="K597" s="330"/>
      <c r="L597" s="330"/>
      <c r="M597" s="331"/>
      <c r="N597" s="330"/>
      <c r="O597" s="330"/>
      <c r="P597" s="186"/>
      <c r="Q597" s="186"/>
      <c r="R597" s="186"/>
      <c r="S597" s="186"/>
      <c r="T597" s="186"/>
      <c r="U597" s="186"/>
    </row>
    <row r="598" spans="1:21" s="233" customFormat="1" ht="16.95" customHeight="1">
      <c r="A598" s="330"/>
      <c r="B598" s="330"/>
      <c r="C598" s="330"/>
      <c r="D598" s="330"/>
      <c r="E598" s="330"/>
      <c r="F598" s="330"/>
      <c r="G598" s="330"/>
      <c r="H598" s="330"/>
      <c r="I598" s="330"/>
      <c r="J598" s="330"/>
      <c r="K598" s="330"/>
      <c r="L598" s="330"/>
      <c r="M598" s="331"/>
      <c r="N598" s="330"/>
      <c r="O598" s="330"/>
      <c r="P598" s="186"/>
      <c r="Q598" s="186"/>
      <c r="R598" s="186"/>
      <c r="S598" s="186"/>
      <c r="T598" s="186"/>
      <c r="U598" s="186"/>
    </row>
    <row r="599" spans="1:21" s="233" customFormat="1" ht="30" customHeight="1">
      <c r="A599" s="330"/>
      <c r="B599" s="330"/>
      <c r="C599" s="330"/>
      <c r="D599" s="330"/>
      <c r="E599" s="330"/>
      <c r="F599" s="330"/>
      <c r="G599" s="330"/>
      <c r="H599" s="330"/>
      <c r="I599" s="330"/>
      <c r="J599" s="330"/>
      <c r="K599" s="330"/>
      <c r="L599" s="330"/>
      <c r="M599" s="331"/>
      <c r="N599" s="330"/>
      <c r="O599" s="330"/>
      <c r="P599" s="186"/>
      <c r="Q599" s="186"/>
      <c r="R599" s="186"/>
      <c r="S599" s="186"/>
      <c r="T599" s="186"/>
      <c r="U599" s="186"/>
    </row>
    <row r="600" spans="1:21" s="233" customFormat="1" ht="30" customHeight="1">
      <c r="A600" s="330"/>
      <c r="B600" s="330"/>
      <c r="C600" s="330"/>
      <c r="D600" s="330"/>
      <c r="E600" s="330"/>
      <c r="F600" s="330"/>
      <c r="G600" s="330"/>
      <c r="H600" s="330"/>
      <c r="I600" s="330"/>
      <c r="J600" s="330"/>
      <c r="K600" s="330"/>
      <c r="L600" s="330"/>
      <c r="M600" s="331"/>
      <c r="N600" s="330"/>
      <c r="O600" s="330"/>
      <c r="P600" s="186"/>
      <c r="Q600" s="186"/>
      <c r="R600" s="186"/>
      <c r="S600" s="186"/>
      <c r="T600" s="186"/>
      <c r="U600" s="186"/>
    </row>
    <row r="601" spans="1:21" s="233" customFormat="1" ht="30" customHeight="1">
      <c r="A601" s="330"/>
      <c r="B601" s="330"/>
      <c r="C601" s="330"/>
      <c r="D601" s="330"/>
      <c r="E601" s="330"/>
      <c r="F601" s="330"/>
      <c r="G601" s="330"/>
      <c r="H601" s="330"/>
      <c r="I601" s="330"/>
      <c r="J601" s="330"/>
      <c r="K601" s="330"/>
      <c r="L601" s="330"/>
      <c r="M601" s="331"/>
      <c r="N601" s="330"/>
      <c r="O601" s="330"/>
      <c r="P601" s="186"/>
      <c r="Q601" s="186"/>
      <c r="R601" s="186"/>
      <c r="S601" s="186"/>
      <c r="T601" s="186"/>
      <c r="U601" s="186"/>
    </row>
    <row r="602" spans="1:21" s="233" customFormat="1" ht="19.95" customHeight="1">
      <c r="A602" s="692" t="s">
        <v>92</v>
      </c>
      <c r="B602" s="692" t="s">
        <v>140</v>
      </c>
      <c r="C602" s="692" t="s">
        <v>40</v>
      </c>
      <c r="D602" s="692" t="s">
        <v>37</v>
      </c>
      <c r="E602" s="692" t="s">
        <v>38</v>
      </c>
      <c r="F602" s="692" t="s">
        <v>7</v>
      </c>
      <c r="G602" s="692" t="s">
        <v>81</v>
      </c>
      <c r="H602" s="694" t="s">
        <v>8</v>
      </c>
      <c r="I602" s="692" t="s">
        <v>141</v>
      </c>
      <c r="J602" s="695" t="s">
        <v>142</v>
      </c>
      <c r="K602" s="696"/>
      <c r="L602" s="697"/>
      <c r="M602" s="695" t="s">
        <v>143</v>
      </c>
      <c r="N602" s="696"/>
      <c r="O602" s="697"/>
      <c r="P602" s="186"/>
      <c r="Q602" s="186"/>
      <c r="R602" s="186"/>
      <c r="S602" s="186"/>
      <c r="T602" s="186"/>
      <c r="U602" s="186"/>
    </row>
    <row r="603" spans="1:21" s="233" customFormat="1" ht="19.95" customHeight="1">
      <c r="A603" s="693"/>
      <c r="B603" s="693"/>
      <c r="C603" s="693"/>
      <c r="D603" s="693"/>
      <c r="E603" s="693"/>
      <c r="F603" s="693"/>
      <c r="G603" s="693"/>
      <c r="H603" s="695"/>
      <c r="I603" s="693"/>
      <c r="J603" s="332" t="s">
        <v>144</v>
      </c>
      <c r="K603" s="332" t="s">
        <v>154</v>
      </c>
      <c r="L603" s="332" t="s">
        <v>145</v>
      </c>
      <c r="M603" s="333" t="s">
        <v>99</v>
      </c>
      <c r="N603" s="332" t="s">
        <v>21</v>
      </c>
      <c r="O603" s="332" t="s">
        <v>16</v>
      </c>
      <c r="P603" s="186"/>
      <c r="Q603" s="186"/>
      <c r="R603" s="186"/>
      <c r="S603" s="186"/>
      <c r="T603" s="186"/>
      <c r="U603" s="186"/>
    </row>
    <row r="604" spans="1:21" s="319" customFormat="1" ht="22.95" customHeight="1">
      <c r="A604" s="278">
        <v>1</v>
      </c>
      <c r="B604" s="278">
        <v>2</v>
      </c>
      <c r="C604" s="278">
        <v>2</v>
      </c>
      <c r="D604" s="278">
        <v>4</v>
      </c>
      <c r="E604" s="278">
        <v>1</v>
      </c>
      <c r="F604" s="278" t="s">
        <v>525</v>
      </c>
      <c r="G604" s="278"/>
      <c r="H604" s="278" t="s">
        <v>274</v>
      </c>
      <c r="I604" s="278" t="s">
        <v>461</v>
      </c>
      <c r="J604" s="278" t="s">
        <v>521</v>
      </c>
      <c r="K604" s="278">
        <v>4</v>
      </c>
      <c r="L604" s="278">
        <v>0</v>
      </c>
      <c r="M604" s="317">
        <v>0</v>
      </c>
      <c r="N604" s="318">
        <v>69670000</v>
      </c>
      <c r="O604" s="318">
        <v>0</v>
      </c>
      <c r="P604" s="250"/>
      <c r="Q604" s="250"/>
      <c r="R604" s="250"/>
      <c r="S604" s="250"/>
      <c r="T604" s="250"/>
      <c r="U604" s="250"/>
    </row>
    <row r="605" spans="1:21" s="233" customFormat="1">
      <c r="A605" s="687"/>
      <c r="B605" s="688"/>
      <c r="C605" s="688"/>
      <c r="D605" s="688"/>
      <c r="E605" s="688"/>
      <c r="F605" s="688"/>
      <c r="G605" s="688"/>
      <c r="H605" s="688"/>
      <c r="I605" s="688"/>
      <c r="J605" s="688"/>
      <c r="K605" s="688"/>
      <c r="L605" s="688"/>
      <c r="M605" s="688"/>
      <c r="N605" s="688"/>
      <c r="O605" s="689"/>
      <c r="P605" s="186"/>
      <c r="Q605" s="186"/>
      <c r="R605" s="186"/>
      <c r="S605" s="186"/>
      <c r="T605" s="186"/>
      <c r="U605" s="186"/>
    </row>
    <row r="606" spans="1:21" s="233" customFormat="1">
      <c r="A606" s="713" t="s">
        <v>526</v>
      </c>
      <c r="B606" s="714"/>
      <c r="C606" s="714"/>
      <c r="D606" s="714"/>
      <c r="E606" s="714"/>
      <c r="F606" s="714"/>
      <c r="G606" s="714"/>
      <c r="H606" s="714"/>
      <c r="I606" s="714"/>
      <c r="J606" s="714"/>
      <c r="K606" s="714"/>
      <c r="L606" s="714"/>
      <c r="M606" s="714"/>
      <c r="N606" s="714"/>
      <c r="O606" s="715"/>
      <c r="P606" s="186"/>
      <c r="Q606" s="186"/>
      <c r="R606" s="186"/>
      <c r="S606" s="186"/>
      <c r="T606" s="186"/>
      <c r="U606" s="186"/>
    </row>
    <row r="607" spans="1:21" s="233" customFormat="1">
      <c r="A607" s="280"/>
      <c r="B607" s="281"/>
      <c r="C607" s="281"/>
      <c r="D607" s="281"/>
      <c r="E607" s="281"/>
      <c r="F607" s="281"/>
      <c r="G607" s="281"/>
      <c r="H607" s="281"/>
      <c r="I607" s="281"/>
      <c r="J607" s="281"/>
      <c r="K607" s="281"/>
      <c r="L607" s="281"/>
      <c r="M607" s="282"/>
      <c r="N607" s="281"/>
      <c r="O607" s="283"/>
      <c r="P607" s="186"/>
      <c r="Q607" s="186"/>
      <c r="R607" s="186"/>
      <c r="S607" s="186"/>
      <c r="T607" s="186"/>
      <c r="U607" s="186"/>
    </row>
    <row r="608" spans="1:21" s="233" customFormat="1" ht="13.95" customHeight="1">
      <c r="A608" s="677" t="s">
        <v>470</v>
      </c>
      <c r="B608" s="678"/>
      <c r="C608" s="678"/>
      <c r="D608" s="678"/>
      <c r="E608" s="678"/>
      <c r="F608" s="678"/>
      <c r="G608" s="678"/>
      <c r="H608" s="678"/>
      <c r="I608" s="678"/>
      <c r="J608" s="678"/>
      <c r="K608" s="678"/>
      <c r="L608" s="678"/>
      <c r="M608" s="678"/>
      <c r="N608" s="678"/>
      <c r="O608" s="679"/>
      <c r="P608" s="186"/>
      <c r="Q608" s="186"/>
      <c r="R608" s="186"/>
      <c r="S608" s="186"/>
      <c r="T608" s="186"/>
      <c r="U608" s="186"/>
    </row>
    <row r="609" spans="1:21" s="233" customFormat="1" ht="13.95" customHeight="1">
      <c r="A609" s="677" t="s">
        <v>523</v>
      </c>
      <c r="B609" s="678"/>
      <c r="C609" s="678"/>
      <c r="D609" s="678"/>
      <c r="E609" s="678"/>
      <c r="F609" s="678"/>
      <c r="G609" s="678"/>
      <c r="H609" s="678"/>
      <c r="I609" s="678"/>
      <c r="J609" s="678"/>
      <c r="K609" s="678"/>
      <c r="L609" s="678"/>
      <c r="M609" s="678"/>
      <c r="N609" s="678"/>
      <c r="O609" s="679"/>
      <c r="P609" s="186"/>
      <c r="Q609" s="186"/>
      <c r="R609" s="186"/>
      <c r="S609" s="186"/>
      <c r="T609" s="186"/>
      <c r="U609" s="186"/>
    </row>
    <row r="610" spans="1:21" s="233" customFormat="1">
      <c r="A610" s="280"/>
      <c r="B610" s="281"/>
      <c r="C610" s="281"/>
      <c r="D610" s="281"/>
      <c r="E610" s="281"/>
      <c r="F610" s="281"/>
      <c r="G610" s="281"/>
      <c r="H610" s="281"/>
      <c r="I610" s="281"/>
      <c r="J610" s="281"/>
      <c r="K610" s="281"/>
      <c r="L610" s="281"/>
      <c r="M610" s="282"/>
      <c r="N610" s="281"/>
      <c r="O610" s="283"/>
      <c r="P610" s="186"/>
      <c r="Q610" s="186"/>
      <c r="R610" s="186"/>
      <c r="S610" s="186"/>
      <c r="T610" s="186"/>
      <c r="U610" s="186"/>
    </row>
    <row r="611" spans="1:21" s="233" customFormat="1" ht="52.2" customHeight="1">
      <c r="A611" s="677" t="s">
        <v>911</v>
      </c>
      <c r="B611" s="678"/>
      <c r="C611" s="678"/>
      <c r="D611" s="678"/>
      <c r="E611" s="678"/>
      <c r="F611" s="678"/>
      <c r="G611" s="678"/>
      <c r="H611" s="678"/>
      <c r="I611" s="678"/>
      <c r="J611" s="678"/>
      <c r="K611" s="678"/>
      <c r="L611" s="678"/>
      <c r="M611" s="678"/>
      <c r="N611" s="678"/>
      <c r="O611" s="679"/>
      <c r="P611" s="186"/>
      <c r="Q611" s="186"/>
      <c r="R611" s="186"/>
      <c r="S611" s="186"/>
      <c r="T611" s="186"/>
      <c r="U611" s="186"/>
    </row>
    <row r="612" spans="1:21" s="233" customFormat="1">
      <c r="A612" s="324"/>
      <c r="B612" s="325"/>
      <c r="C612" s="325"/>
      <c r="D612" s="325"/>
      <c r="E612" s="325"/>
      <c r="F612" s="325"/>
      <c r="G612" s="325"/>
      <c r="H612" s="325"/>
      <c r="I612" s="325"/>
      <c r="J612" s="325"/>
      <c r="K612" s="325"/>
      <c r="L612" s="325"/>
      <c r="M612" s="326"/>
      <c r="N612" s="325"/>
      <c r="O612" s="327"/>
      <c r="P612" s="186"/>
      <c r="Q612" s="186"/>
      <c r="R612" s="186"/>
      <c r="S612" s="186"/>
      <c r="T612" s="186"/>
      <c r="U612" s="186"/>
    </row>
    <row r="613" spans="1:21" s="233" customFormat="1">
      <c r="A613" s="328"/>
      <c r="B613" s="328"/>
      <c r="C613" s="328"/>
      <c r="D613" s="328"/>
      <c r="E613" s="328"/>
      <c r="F613" s="328"/>
      <c r="G613" s="328"/>
      <c r="H613" s="328"/>
      <c r="I613" s="328"/>
      <c r="J613" s="328"/>
      <c r="K613" s="328"/>
      <c r="L613" s="328"/>
      <c r="M613" s="329"/>
      <c r="N613" s="328"/>
      <c r="O613" s="328"/>
      <c r="P613" s="186"/>
      <c r="Q613" s="186"/>
      <c r="R613" s="186"/>
      <c r="S613" s="186"/>
      <c r="T613" s="186"/>
      <c r="U613" s="186"/>
    </row>
    <row r="614" spans="1:21" s="233" customFormat="1">
      <c r="A614" s="330"/>
      <c r="B614" s="330"/>
      <c r="C614" s="330"/>
      <c r="D614" s="330"/>
      <c r="E614" s="330"/>
      <c r="F614" s="330"/>
      <c r="G614" s="330"/>
      <c r="H614" s="330"/>
      <c r="I614" s="330"/>
      <c r="J614" s="330"/>
      <c r="K614" s="330"/>
      <c r="L614" s="330"/>
      <c r="M614" s="331"/>
      <c r="N614" s="330"/>
      <c r="O614" s="330"/>
      <c r="P614" s="186"/>
      <c r="Q614" s="186"/>
      <c r="R614" s="186"/>
      <c r="S614" s="186"/>
      <c r="T614" s="186"/>
      <c r="U614" s="186"/>
    </row>
    <row r="615" spans="1:21" s="233" customFormat="1">
      <c r="A615" s="330"/>
      <c r="B615" s="330"/>
      <c r="C615" s="330"/>
      <c r="D615" s="330"/>
      <c r="E615" s="330"/>
      <c r="F615" s="330"/>
      <c r="G615" s="330"/>
      <c r="H615" s="330"/>
      <c r="I615" s="330"/>
      <c r="J615" s="330"/>
      <c r="K615" s="330"/>
      <c r="L615" s="330"/>
      <c r="M615" s="331"/>
      <c r="N615" s="330"/>
      <c r="O615" s="330"/>
      <c r="P615" s="186"/>
      <c r="Q615" s="186"/>
      <c r="R615" s="186"/>
      <c r="S615" s="186"/>
      <c r="T615" s="186"/>
      <c r="U615" s="186"/>
    </row>
    <row r="616" spans="1:21" s="233" customFormat="1">
      <c r="A616" s="330"/>
      <c r="B616" s="330"/>
      <c r="C616" s="330"/>
      <c r="D616" s="330"/>
      <c r="E616" s="330"/>
      <c r="F616" s="330"/>
      <c r="G616" s="330"/>
      <c r="H616" s="330"/>
      <c r="I616" s="330"/>
      <c r="J616" s="330"/>
      <c r="K616" s="330"/>
      <c r="L616" s="330"/>
      <c r="M616" s="331"/>
      <c r="N616" s="330"/>
      <c r="O616" s="330"/>
      <c r="P616" s="186"/>
      <c r="Q616" s="186"/>
      <c r="R616" s="186"/>
      <c r="S616" s="186"/>
      <c r="T616" s="186"/>
      <c r="U616" s="186"/>
    </row>
    <row r="617" spans="1:21" s="233" customFormat="1">
      <c r="A617" s="330"/>
      <c r="B617" s="330"/>
      <c r="C617" s="330"/>
      <c r="D617" s="330"/>
      <c r="E617" s="330"/>
      <c r="F617" s="330"/>
      <c r="G617" s="330"/>
      <c r="H617" s="330"/>
      <c r="I617" s="330"/>
      <c r="J617" s="330"/>
      <c r="K617" s="330"/>
      <c r="L617" s="330"/>
      <c r="M617" s="331"/>
      <c r="N617" s="330"/>
      <c r="O617" s="330"/>
      <c r="P617" s="186"/>
      <c r="Q617" s="186"/>
      <c r="R617" s="186"/>
      <c r="S617" s="186"/>
      <c r="T617" s="186"/>
      <c r="U617" s="186"/>
    </row>
    <row r="618" spans="1:21" s="233" customFormat="1">
      <c r="A618" s="330"/>
      <c r="B618" s="330"/>
      <c r="C618" s="330"/>
      <c r="D618" s="330"/>
      <c r="E618" s="330"/>
      <c r="F618" s="330"/>
      <c r="G618" s="330"/>
      <c r="H618" s="330"/>
      <c r="I618" s="330"/>
      <c r="J618" s="330"/>
      <c r="K618" s="330"/>
      <c r="L618" s="330"/>
      <c r="M618" s="331"/>
      <c r="N618" s="330"/>
      <c r="O618" s="330"/>
      <c r="P618" s="186"/>
      <c r="Q618" s="186"/>
      <c r="R618" s="186"/>
      <c r="S618" s="186"/>
      <c r="T618" s="186"/>
      <c r="U618" s="186"/>
    </row>
    <row r="619" spans="1:21" s="233" customFormat="1">
      <c r="A619" s="330"/>
      <c r="B619" s="330"/>
      <c r="C619" s="330"/>
      <c r="D619" s="330"/>
      <c r="E619" s="330"/>
      <c r="F619" s="330"/>
      <c r="G619" s="330"/>
      <c r="H619" s="330"/>
      <c r="I619" s="330"/>
      <c r="J619" s="330"/>
      <c r="K619" s="330"/>
      <c r="L619" s="330"/>
      <c r="M619" s="331"/>
      <c r="N619" s="330"/>
      <c r="O619" s="330"/>
      <c r="P619" s="186"/>
      <c r="Q619" s="186"/>
      <c r="R619" s="186"/>
      <c r="S619" s="186"/>
      <c r="T619" s="186"/>
      <c r="U619" s="186"/>
    </row>
    <row r="620" spans="1:21" s="233" customFormat="1">
      <c r="A620" s="330"/>
      <c r="B620" s="330"/>
      <c r="C620" s="330"/>
      <c r="D620" s="330"/>
      <c r="E620" s="330"/>
      <c r="F620" s="330"/>
      <c r="G620" s="330"/>
      <c r="H620" s="330"/>
      <c r="I620" s="330"/>
      <c r="J620" s="330"/>
      <c r="K620" s="330"/>
      <c r="L620" s="330"/>
      <c r="M620" s="331"/>
      <c r="N620" s="330"/>
      <c r="O620" s="330"/>
      <c r="P620" s="186"/>
      <c r="Q620" s="186"/>
      <c r="R620" s="186"/>
      <c r="S620" s="186"/>
      <c r="T620" s="186"/>
      <c r="U620" s="186"/>
    </row>
    <row r="621" spans="1:21" s="233" customFormat="1">
      <c r="A621" s="330"/>
      <c r="B621" s="330"/>
      <c r="C621" s="330"/>
      <c r="D621" s="330"/>
      <c r="E621" s="330"/>
      <c r="F621" s="330"/>
      <c r="G621" s="330"/>
      <c r="H621" s="330"/>
      <c r="I621" s="330"/>
      <c r="J621" s="330"/>
      <c r="K621" s="330"/>
      <c r="L621" s="330"/>
      <c r="M621" s="331"/>
      <c r="N621" s="330"/>
      <c r="O621" s="330"/>
      <c r="P621" s="186"/>
      <c r="Q621" s="186"/>
      <c r="R621" s="186"/>
      <c r="S621" s="186"/>
      <c r="T621" s="186"/>
      <c r="U621" s="186"/>
    </row>
    <row r="622" spans="1:21" s="233" customFormat="1">
      <c r="A622" s="330"/>
      <c r="B622" s="330"/>
      <c r="C622" s="330"/>
      <c r="D622" s="330"/>
      <c r="E622" s="330"/>
      <c r="F622" s="330"/>
      <c r="G622" s="330"/>
      <c r="H622" s="330"/>
      <c r="I622" s="330"/>
      <c r="J622" s="330"/>
      <c r="K622" s="330"/>
      <c r="L622" s="330"/>
      <c r="M622" s="331"/>
      <c r="N622" s="330"/>
      <c r="O622" s="330"/>
      <c r="P622" s="186"/>
      <c r="Q622" s="186"/>
      <c r="R622" s="186"/>
      <c r="S622" s="186"/>
      <c r="T622" s="186"/>
      <c r="U622" s="186"/>
    </row>
    <row r="623" spans="1:21" s="233" customFormat="1">
      <c r="A623" s="330"/>
      <c r="B623" s="330"/>
      <c r="C623" s="330"/>
      <c r="D623" s="330"/>
      <c r="E623" s="330"/>
      <c r="F623" s="330"/>
      <c r="G623" s="330"/>
      <c r="H623" s="330"/>
      <c r="I623" s="330"/>
      <c r="J623" s="330"/>
      <c r="K623" s="330"/>
      <c r="L623" s="330"/>
      <c r="M623" s="331"/>
      <c r="N623" s="330"/>
      <c r="O623" s="330"/>
      <c r="P623" s="186"/>
      <c r="Q623" s="186"/>
      <c r="R623" s="186"/>
      <c r="S623" s="186"/>
      <c r="T623" s="186"/>
      <c r="U623" s="186"/>
    </row>
    <row r="624" spans="1:21" s="233" customFormat="1">
      <c r="A624" s="330"/>
      <c r="B624" s="330"/>
      <c r="C624" s="330"/>
      <c r="D624" s="330"/>
      <c r="E624" s="330"/>
      <c r="F624" s="330"/>
      <c r="G624" s="330"/>
      <c r="H624" s="330"/>
      <c r="I624" s="330"/>
      <c r="J624" s="330"/>
      <c r="K624" s="330"/>
      <c r="L624" s="330"/>
      <c r="M624" s="331"/>
      <c r="N624" s="330"/>
      <c r="O624" s="330"/>
      <c r="P624" s="186"/>
      <c r="Q624" s="186"/>
      <c r="R624" s="186"/>
      <c r="S624" s="186"/>
      <c r="T624" s="186"/>
      <c r="U624" s="186"/>
    </row>
    <row r="625" spans="1:21" s="233" customFormat="1">
      <c r="A625" s="330"/>
      <c r="B625" s="330"/>
      <c r="C625" s="330"/>
      <c r="D625" s="330"/>
      <c r="E625" s="330"/>
      <c r="F625" s="330"/>
      <c r="G625" s="330"/>
      <c r="H625" s="330"/>
      <c r="I625" s="330"/>
      <c r="J625" s="330"/>
      <c r="K625" s="330"/>
      <c r="L625" s="330"/>
      <c r="M625" s="331"/>
      <c r="N625" s="330"/>
      <c r="O625" s="330"/>
      <c r="P625" s="186"/>
      <c r="Q625" s="186"/>
      <c r="R625" s="186"/>
      <c r="S625" s="186"/>
      <c r="T625" s="186"/>
      <c r="U625" s="186"/>
    </row>
    <row r="626" spans="1:21" s="233" customFormat="1">
      <c r="A626" s="330"/>
      <c r="B626" s="330"/>
      <c r="C626" s="330"/>
      <c r="D626" s="330"/>
      <c r="E626" s="330"/>
      <c r="F626" s="330"/>
      <c r="G626" s="330"/>
      <c r="H626" s="330"/>
      <c r="I626" s="330"/>
      <c r="J626" s="330"/>
      <c r="K626" s="330"/>
      <c r="L626" s="330"/>
      <c r="M626" s="331"/>
      <c r="N626" s="330"/>
      <c r="O626" s="330"/>
      <c r="P626" s="186"/>
      <c r="Q626" s="186"/>
      <c r="R626" s="186"/>
      <c r="S626" s="186"/>
      <c r="T626" s="186"/>
      <c r="U626" s="186"/>
    </row>
    <row r="627" spans="1:21" s="233" customFormat="1">
      <c r="A627" s="330"/>
      <c r="B627" s="330"/>
      <c r="C627" s="330"/>
      <c r="D627" s="330"/>
      <c r="E627" s="330"/>
      <c r="F627" s="330"/>
      <c r="G627" s="330"/>
      <c r="H627" s="330"/>
      <c r="I627" s="330"/>
      <c r="J627" s="330"/>
      <c r="K627" s="330"/>
      <c r="L627" s="330"/>
      <c r="M627" s="331"/>
      <c r="N627" s="330"/>
      <c r="O627" s="330"/>
      <c r="P627" s="186"/>
      <c r="Q627" s="186"/>
      <c r="R627" s="186"/>
      <c r="S627" s="186"/>
      <c r="T627" s="186"/>
      <c r="U627" s="186"/>
    </row>
    <row r="628" spans="1:21" s="233" customFormat="1">
      <c r="A628" s="330"/>
      <c r="B628" s="330"/>
      <c r="C628" s="330"/>
      <c r="D628" s="330"/>
      <c r="E628" s="330"/>
      <c r="F628" s="330"/>
      <c r="G628" s="330"/>
      <c r="H628" s="330"/>
      <c r="I628" s="330"/>
      <c r="J628" s="330"/>
      <c r="K628" s="330"/>
      <c r="L628" s="330"/>
      <c r="M628" s="331"/>
      <c r="N628" s="330"/>
      <c r="O628" s="330"/>
      <c r="P628" s="186"/>
      <c r="Q628" s="186"/>
      <c r="R628" s="186"/>
      <c r="S628" s="186"/>
      <c r="T628" s="186"/>
      <c r="U628" s="186"/>
    </row>
    <row r="629" spans="1:21" s="233" customFormat="1">
      <c r="A629" s="330"/>
      <c r="B629" s="330"/>
      <c r="C629" s="330"/>
      <c r="D629" s="330"/>
      <c r="E629" s="330"/>
      <c r="F629" s="330"/>
      <c r="G629" s="330"/>
      <c r="H629" s="330"/>
      <c r="I629" s="330"/>
      <c r="J629" s="330"/>
      <c r="K629" s="330"/>
      <c r="L629" s="330"/>
      <c r="M629" s="331"/>
      <c r="N629" s="330"/>
      <c r="O629" s="330"/>
      <c r="P629" s="186"/>
      <c r="Q629" s="186"/>
      <c r="R629" s="186"/>
      <c r="S629" s="186"/>
      <c r="T629" s="186"/>
      <c r="U629" s="186"/>
    </row>
    <row r="630" spans="1:21" s="233" customFormat="1">
      <c r="A630" s="330"/>
      <c r="B630" s="330"/>
      <c r="C630" s="330"/>
      <c r="D630" s="330"/>
      <c r="E630" s="330"/>
      <c r="F630" s="330"/>
      <c r="G630" s="330"/>
      <c r="H630" s="330"/>
      <c r="I630" s="330"/>
      <c r="J630" s="330"/>
      <c r="K630" s="330"/>
      <c r="L630" s="330"/>
      <c r="M630" s="331"/>
      <c r="N630" s="330"/>
      <c r="O630" s="330"/>
      <c r="P630" s="186"/>
      <c r="Q630" s="186"/>
      <c r="R630" s="186"/>
      <c r="S630" s="186"/>
      <c r="T630" s="186"/>
      <c r="U630" s="186"/>
    </row>
    <row r="631" spans="1:21" s="233" customFormat="1">
      <c r="A631" s="330"/>
      <c r="B631" s="330"/>
      <c r="C631" s="330"/>
      <c r="D631" s="330"/>
      <c r="E631" s="330"/>
      <c r="F631" s="330"/>
      <c r="G631" s="330"/>
      <c r="H631" s="330"/>
      <c r="I631" s="330"/>
      <c r="J631" s="330"/>
      <c r="K631" s="330"/>
      <c r="L631" s="330"/>
      <c r="M631" s="331"/>
      <c r="N631" s="330"/>
      <c r="O631" s="330"/>
      <c r="P631" s="186"/>
      <c r="Q631" s="186"/>
      <c r="R631" s="186"/>
      <c r="S631" s="186"/>
      <c r="T631" s="186"/>
      <c r="U631" s="186"/>
    </row>
    <row r="632" spans="1:21" s="233" customFormat="1">
      <c r="A632" s="330"/>
      <c r="B632" s="330"/>
      <c r="C632" s="330"/>
      <c r="D632" s="330"/>
      <c r="E632" s="330"/>
      <c r="F632" s="330"/>
      <c r="G632" s="330"/>
      <c r="H632" s="330"/>
      <c r="I632" s="330"/>
      <c r="J632" s="330"/>
      <c r="K632" s="330"/>
      <c r="L632" s="330"/>
      <c r="M632" s="331"/>
      <c r="N632" s="330"/>
      <c r="O632" s="330"/>
      <c r="P632" s="186"/>
      <c r="Q632" s="186"/>
      <c r="R632" s="186"/>
      <c r="S632" s="186"/>
      <c r="T632" s="186"/>
      <c r="U632" s="186"/>
    </row>
    <row r="633" spans="1:21" s="233" customFormat="1">
      <c r="A633" s="330"/>
      <c r="B633" s="330"/>
      <c r="C633" s="330"/>
      <c r="D633" s="330"/>
      <c r="E633" s="330"/>
      <c r="F633" s="330"/>
      <c r="G633" s="330"/>
      <c r="H633" s="330"/>
      <c r="I633" s="330"/>
      <c r="J633" s="330"/>
      <c r="K633" s="330"/>
      <c r="L633" s="330"/>
      <c r="M633" s="331"/>
      <c r="N633" s="330"/>
      <c r="O633" s="330"/>
      <c r="P633" s="186"/>
      <c r="Q633" s="186"/>
      <c r="R633" s="186"/>
      <c r="S633" s="186"/>
      <c r="T633" s="186"/>
      <c r="U633" s="186"/>
    </row>
    <row r="634" spans="1:21" s="233" customFormat="1">
      <c r="A634" s="330"/>
      <c r="B634" s="330"/>
      <c r="C634" s="330"/>
      <c r="D634" s="330"/>
      <c r="E634" s="330"/>
      <c r="F634" s="330"/>
      <c r="G634" s="330"/>
      <c r="H634" s="330"/>
      <c r="I634" s="330"/>
      <c r="J634" s="330"/>
      <c r="K634" s="330"/>
      <c r="L634" s="330"/>
      <c r="M634" s="331"/>
      <c r="N634" s="330"/>
      <c r="O634" s="330"/>
      <c r="P634" s="186"/>
      <c r="Q634" s="186"/>
      <c r="R634" s="186"/>
      <c r="S634" s="186"/>
      <c r="T634" s="186"/>
      <c r="U634" s="186"/>
    </row>
    <row r="635" spans="1:21" s="233" customFormat="1">
      <c r="A635" s="330"/>
      <c r="B635" s="330"/>
      <c r="C635" s="330"/>
      <c r="D635" s="330"/>
      <c r="E635" s="330"/>
      <c r="F635" s="330"/>
      <c r="G635" s="330"/>
      <c r="H635" s="330"/>
      <c r="I635" s="330"/>
      <c r="J635" s="330"/>
      <c r="K635" s="330"/>
      <c r="L635" s="330"/>
      <c r="M635" s="331"/>
      <c r="N635" s="330"/>
      <c r="O635" s="330"/>
      <c r="P635" s="186"/>
      <c r="Q635" s="186"/>
      <c r="R635" s="186"/>
      <c r="S635" s="186"/>
      <c r="T635" s="186"/>
      <c r="U635" s="186"/>
    </row>
    <row r="636" spans="1:21" s="233" customFormat="1">
      <c r="A636" s="330"/>
      <c r="B636" s="330"/>
      <c r="C636" s="330"/>
      <c r="D636" s="330"/>
      <c r="E636" s="330"/>
      <c r="F636" s="330"/>
      <c r="G636" s="330"/>
      <c r="H636" s="330"/>
      <c r="I636" s="330"/>
      <c r="J636" s="330"/>
      <c r="K636" s="330"/>
      <c r="L636" s="330"/>
      <c r="M636" s="331"/>
      <c r="N636" s="330"/>
      <c r="O636" s="330"/>
      <c r="P636" s="186"/>
      <c r="Q636" s="186"/>
      <c r="R636" s="186"/>
      <c r="S636" s="186"/>
      <c r="T636" s="186"/>
      <c r="U636" s="186"/>
    </row>
    <row r="637" spans="1:21" s="233" customFormat="1">
      <c r="A637" s="330"/>
      <c r="B637" s="330"/>
      <c r="C637" s="330"/>
      <c r="D637" s="330"/>
      <c r="E637" s="330"/>
      <c r="F637" s="330"/>
      <c r="G637" s="330"/>
      <c r="H637" s="330"/>
      <c r="I637" s="330"/>
      <c r="J637" s="330"/>
      <c r="K637" s="330"/>
      <c r="L637" s="330"/>
      <c r="M637" s="331"/>
      <c r="N637" s="330"/>
      <c r="O637" s="330"/>
      <c r="P637" s="186"/>
      <c r="Q637" s="186"/>
      <c r="R637" s="186"/>
      <c r="S637" s="186"/>
      <c r="T637" s="186"/>
      <c r="U637" s="186"/>
    </row>
    <row r="638" spans="1:21" s="233" customFormat="1">
      <c r="A638" s="330"/>
      <c r="B638" s="330"/>
      <c r="C638" s="330"/>
      <c r="D638" s="330"/>
      <c r="E638" s="330"/>
      <c r="F638" s="330"/>
      <c r="G638" s="330"/>
      <c r="H638" s="330"/>
      <c r="I638" s="330"/>
      <c r="J638" s="330"/>
      <c r="K638" s="330"/>
      <c r="L638" s="330"/>
      <c r="M638" s="331"/>
      <c r="N638" s="330"/>
      <c r="O638" s="330"/>
      <c r="P638" s="186"/>
      <c r="Q638" s="186"/>
      <c r="R638" s="186"/>
      <c r="S638" s="186"/>
      <c r="T638" s="186"/>
      <c r="U638" s="186"/>
    </row>
    <row r="639" spans="1:21" s="233" customFormat="1">
      <c r="A639" s="330"/>
      <c r="B639" s="330"/>
      <c r="C639" s="330"/>
      <c r="D639" s="330"/>
      <c r="E639" s="330"/>
      <c r="F639" s="330"/>
      <c r="G639" s="330"/>
      <c r="H639" s="330"/>
      <c r="I639" s="330"/>
      <c r="J639" s="330"/>
      <c r="K639" s="330"/>
      <c r="L639" s="330"/>
      <c r="M639" s="331"/>
      <c r="N639" s="330"/>
      <c r="O639" s="330"/>
      <c r="P639" s="186"/>
      <c r="Q639" s="186"/>
      <c r="R639" s="186"/>
      <c r="S639" s="186"/>
      <c r="T639" s="186"/>
      <c r="U639" s="186"/>
    </row>
    <row r="640" spans="1:21" s="233" customFormat="1">
      <c r="A640" s="330"/>
      <c r="B640" s="330"/>
      <c r="C640" s="330"/>
      <c r="D640" s="330"/>
      <c r="E640" s="330"/>
      <c r="F640" s="330"/>
      <c r="G640" s="330"/>
      <c r="H640" s="330"/>
      <c r="I640" s="330"/>
      <c r="J640" s="330"/>
      <c r="K640" s="330"/>
      <c r="L640" s="330"/>
      <c r="M640" s="331"/>
      <c r="N640" s="330"/>
      <c r="O640" s="330"/>
      <c r="P640" s="186"/>
      <c r="Q640" s="186"/>
      <c r="R640" s="186"/>
      <c r="S640" s="186"/>
      <c r="T640" s="186"/>
      <c r="U640" s="186"/>
    </row>
    <row r="641" spans="1:21" s="233" customFormat="1">
      <c r="A641" s="330"/>
      <c r="B641" s="330"/>
      <c r="C641" s="330"/>
      <c r="D641" s="330"/>
      <c r="E641" s="330"/>
      <c r="F641" s="330"/>
      <c r="G641" s="330"/>
      <c r="H641" s="330"/>
      <c r="I641" s="330"/>
      <c r="J641" s="330"/>
      <c r="K641" s="330"/>
      <c r="L641" s="330"/>
      <c r="M641" s="331"/>
      <c r="N641" s="330"/>
      <c r="O641" s="330"/>
      <c r="P641" s="186"/>
      <c r="Q641" s="186"/>
      <c r="R641" s="186"/>
      <c r="S641" s="186"/>
      <c r="T641" s="186"/>
      <c r="U641" s="186"/>
    </row>
    <row r="642" spans="1:21" s="233" customFormat="1">
      <c r="A642" s="330"/>
      <c r="B642" s="330"/>
      <c r="C642" s="330"/>
      <c r="D642" s="330"/>
      <c r="E642" s="330"/>
      <c r="F642" s="330"/>
      <c r="G642" s="330"/>
      <c r="H642" s="330"/>
      <c r="I642" s="330"/>
      <c r="J642" s="330"/>
      <c r="K642" s="330"/>
      <c r="L642" s="330"/>
      <c r="M642" s="331"/>
      <c r="N642" s="330"/>
      <c r="O642" s="330"/>
      <c r="P642" s="186"/>
      <c r="Q642" s="186"/>
      <c r="R642" s="186"/>
      <c r="S642" s="186"/>
      <c r="T642" s="186"/>
      <c r="U642" s="186"/>
    </row>
    <row r="643" spans="1:21" s="233" customFormat="1">
      <c r="A643" s="330"/>
      <c r="B643" s="330"/>
      <c r="C643" s="330"/>
      <c r="D643" s="330"/>
      <c r="E643" s="330"/>
      <c r="F643" s="330"/>
      <c r="G643" s="330"/>
      <c r="H643" s="330"/>
      <c r="I643" s="330"/>
      <c r="J643" s="330"/>
      <c r="K643" s="330"/>
      <c r="L643" s="330"/>
      <c r="M643" s="331"/>
      <c r="N643" s="330"/>
      <c r="O643" s="330"/>
      <c r="P643" s="186"/>
      <c r="Q643" s="186"/>
      <c r="R643" s="186"/>
      <c r="S643" s="186"/>
      <c r="T643" s="186"/>
      <c r="U643" s="186"/>
    </row>
    <row r="644" spans="1:21" s="233" customFormat="1">
      <c r="A644" s="330"/>
      <c r="B644" s="330"/>
      <c r="C644" s="330"/>
      <c r="D644" s="330"/>
      <c r="E644" s="330"/>
      <c r="F644" s="330"/>
      <c r="G644" s="330"/>
      <c r="H644" s="330"/>
      <c r="I644" s="330"/>
      <c r="J644" s="330"/>
      <c r="K644" s="330"/>
      <c r="L644" s="330"/>
      <c r="M644" s="331"/>
      <c r="N644" s="330"/>
      <c r="O644" s="330"/>
      <c r="P644" s="186"/>
      <c r="Q644" s="186"/>
      <c r="R644" s="186"/>
      <c r="S644" s="186"/>
      <c r="T644" s="186"/>
      <c r="U644" s="186"/>
    </row>
    <row r="645" spans="1:21" ht="16.95" customHeight="1">
      <c r="A645" s="652" t="s">
        <v>92</v>
      </c>
      <c r="B645" s="652" t="s">
        <v>140</v>
      </c>
      <c r="C645" s="652" t="s">
        <v>40</v>
      </c>
      <c r="D645" s="665" t="s">
        <v>37</v>
      </c>
      <c r="E645" s="652" t="s">
        <v>38</v>
      </c>
      <c r="F645" s="652" t="s">
        <v>7</v>
      </c>
      <c r="G645" s="652" t="s">
        <v>81</v>
      </c>
      <c r="H645" s="653" t="s">
        <v>8</v>
      </c>
      <c r="I645" s="652" t="s">
        <v>141</v>
      </c>
      <c r="J645" s="654" t="s">
        <v>142</v>
      </c>
      <c r="K645" s="655"/>
      <c r="L645" s="656"/>
      <c r="M645" s="654" t="s">
        <v>143</v>
      </c>
      <c r="N645" s="655"/>
      <c r="O645" s="656"/>
    </row>
    <row r="646" spans="1:21" ht="21.9" customHeight="1">
      <c r="A646" s="508"/>
      <c r="B646" s="508"/>
      <c r="C646" s="508"/>
      <c r="D646" s="666"/>
      <c r="E646" s="508"/>
      <c r="F646" s="508"/>
      <c r="G646" s="508"/>
      <c r="H646" s="654"/>
      <c r="I646" s="508"/>
      <c r="J646" s="208" t="s">
        <v>144</v>
      </c>
      <c r="K646" s="208" t="s">
        <v>154</v>
      </c>
      <c r="L646" s="208" t="s">
        <v>145</v>
      </c>
      <c r="M646" s="209" t="s">
        <v>99</v>
      </c>
      <c r="N646" s="208" t="s">
        <v>21</v>
      </c>
      <c r="O646" s="208" t="s">
        <v>16</v>
      </c>
    </row>
    <row r="647" spans="1:21" s="233" customFormat="1" ht="21.6" customHeight="1">
      <c r="A647" s="214">
        <v>1</v>
      </c>
      <c r="B647" s="214"/>
      <c r="C647" s="214">
        <v>2</v>
      </c>
      <c r="D647" s="214">
        <v>4</v>
      </c>
      <c r="E647" s="214">
        <v>1</v>
      </c>
      <c r="F647" s="214">
        <v>211</v>
      </c>
      <c r="G647" s="214"/>
      <c r="H647" s="192" t="s">
        <v>195</v>
      </c>
      <c r="I647" s="214" t="s">
        <v>417</v>
      </c>
      <c r="J647" s="215">
        <v>1200</v>
      </c>
      <c r="K647" s="215">
        <v>1200</v>
      </c>
      <c r="L647" s="215">
        <v>1200</v>
      </c>
      <c r="M647" s="232">
        <v>48557570</v>
      </c>
      <c r="N647" s="217">
        <v>69983095.090000004</v>
      </c>
      <c r="O647" s="217">
        <v>46910782.269999996</v>
      </c>
      <c r="P647" s="186"/>
      <c r="Q647" s="186"/>
      <c r="R647" s="186"/>
      <c r="S647" s="186"/>
      <c r="T647" s="186"/>
      <c r="U647" s="186"/>
    </row>
    <row r="648" spans="1:21" ht="11.4" customHeight="1">
      <c r="A648" s="657"/>
      <c r="B648" s="658"/>
      <c r="C648" s="658"/>
      <c r="D648" s="658"/>
      <c r="E648" s="658"/>
      <c r="F648" s="658"/>
      <c r="G648" s="658"/>
      <c r="H648" s="658"/>
      <c r="I648" s="658"/>
      <c r="J648" s="658"/>
      <c r="K648" s="658"/>
      <c r="L648" s="658"/>
      <c r="M648" s="658"/>
      <c r="N648" s="658"/>
      <c r="O648" s="659"/>
    </row>
    <row r="649" spans="1:21" ht="45.75" customHeight="1">
      <c r="A649" s="641" t="s">
        <v>527</v>
      </c>
      <c r="B649" s="642"/>
      <c r="C649" s="642"/>
      <c r="D649" s="642"/>
      <c r="E649" s="642"/>
      <c r="F649" s="642"/>
      <c r="G649" s="642"/>
      <c r="H649" s="642"/>
      <c r="I649" s="642"/>
      <c r="J649" s="642"/>
      <c r="K649" s="642"/>
      <c r="L649" s="642"/>
      <c r="M649" s="642"/>
      <c r="N649" s="642"/>
      <c r="O649" s="643"/>
    </row>
    <row r="650" spans="1:21" ht="10.95" customHeight="1">
      <c r="A650" s="198"/>
      <c r="B650" s="199"/>
      <c r="C650" s="199"/>
      <c r="D650" s="199"/>
      <c r="E650" s="199"/>
      <c r="F650" s="199"/>
      <c r="G650" s="199"/>
      <c r="H650" s="199"/>
      <c r="I650" s="199"/>
      <c r="J650" s="199"/>
      <c r="K650" s="199"/>
      <c r="L650" s="199"/>
      <c r="M650" s="200"/>
      <c r="N650" s="199"/>
      <c r="O650" s="201"/>
    </row>
    <row r="651" spans="1:21" ht="17.25" customHeight="1">
      <c r="A651" s="644" t="s">
        <v>419</v>
      </c>
      <c r="B651" s="645"/>
      <c r="C651" s="645"/>
      <c r="D651" s="645"/>
      <c r="E651" s="645"/>
      <c r="F651" s="645"/>
      <c r="G651" s="645"/>
      <c r="H651" s="645"/>
      <c r="I651" s="645"/>
      <c r="J651" s="645"/>
      <c r="K651" s="645"/>
      <c r="L651" s="645"/>
      <c r="M651" s="645"/>
      <c r="N651" s="645"/>
      <c r="O651" s="646"/>
    </row>
    <row r="652" spans="1:21" ht="21.9" customHeight="1">
      <c r="A652" s="304"/>
      <c r="B652" s="305"/>
      <c r="C652" s="305"/>
      <c r="D652" s="305"/>
      <c r="E652" s="305"/>
      <c r="F652" s="305"/>
      <c r="G652" s="305"/>
      <c r="H652" s="305"/>
      <c r="I652" s="306" t="s">
        <v>528</v>
      </c>
      <c r="J652" s="334"/>
      <c r="K652" s="334"/>
      <c r="L652" s="305"/>
      <c r="M652" s="307"/>
      <c r="N652" s="305"/>
      <c r="O652" s="308"/>
    </row>
    <row r="653" spans="1:21" ht="18.75" customHeight="1">
      <c r="A653" s="304"/>
      <c r="B653" s="305"/>
      <c r="C653" s="305"/>
      <c r="D653" s="305"/>
      <c r="E653" s="305"/>
      <c r="F653" s="305"/>
      <c r="G653" s="305"/>
      <c r="H653" s="335" t="s">
        <v>529</v>
      </c>
      <c r="I653" s="336">
        <v>817</v>
      </c>
      <c r="J653" s="231"/>
      <c r="K653" s="199"/>
      <c r="L653" s="305"/>
      <c r="M653" s="307"/>
      <c r="N653" s="305"/>
      <c r="O653" s="308"/>
    </row>
    <row r="654" spans="1:21" ht="18.75" customHeight="1">
      <c r="A654" s="304"/>
      <c r="B654" s="305"/>
      <c r="C654" s="305"/>
      <c r="D654" s="305"/>
      <c r="E654" s="305"/>
      <c r="F654" s="305"/>
      <c r="G654" s="305"/>
      <c r="H654" s="335" t="s">
        <v>530</v>
      </c>
      <c r="I654" s="336">
        <v>45</v>
      </c>
      <c r="J654" s="231"/>
      <c r="K654" s="199"/>
      <c r="L654" s="305"/>
      <c r="M654" s="307"/>
      <c r="N654" s="305"/>
      <c r="O654" s="308"/>
    </row>
    <row r="655" spans="1:21" ht="18.75" customHeight="1">
      <c r="A655" s="304"/>
      <c r="B655" s="305"/>
      <c r="C655" s="305"/>
      <c r="D655" s="305"/>
      <c r="E655" s="305"/>
      <c r="F655" s="305"/>
      <c r="G655" s="305"/>
      <c r="H655" s="335" t="s">
        <v>531</v>
      </c>
      <c r="I655" s="336">
        <v>129</v>
      </c>
      <c r="J655" s="231"/>
      <c r="K655" s="199"/>
      <c r="L655" s="305"/>
      <c r="M655" s="307"/>
      <c r="N655" s="305"/>
      <c r="O655" s="308"/>
    </row>
    <row r="656" spans="1:21" ht="18.75" customHeight="1">
      <c r="A656" s="304"/>
      <c r="B656" s="305"/>
      <c r="C656" s="305"/>
      <c r="D656" s="305"/>
      <c r="E656" s="305"/>
      <c r="F656" s="305"/>
      <c r="G656" s="305"/>
      <c r="H656" s="335" t="s">
        <v>532</v>
      </c>
      <c r="I656" s="336">
        <v>128</v>
      </c>
      <c r="J656" s="231"/>
      <c r="K656" s="199"/>
      <c r="L656" s="305"/>
      <c r="M656" s="307"/>
      <c r="N656" s="305"/>
      <c r="O656" s="308"/>
    </row>
    <row r="657" spans="1:15" ht="18.75" customHeight="1">
      <c r="A657" s="304"/>
      <c r="B657" s="305"/>
      <c r="C657" s="305"/>
      <c r="D657" s="305"/>
      <c r="E657" s="305"/>
      <c r="F657" s="305"/>
      <c r="G657" s="305"/>
      <c r="H657" s="335" t="s">
        <v>533</v>
      </c>
      <c r="I657" s="336">
        <v>26</v>
      </c>
      <c r="J657" s="231"/>
      <c r="K657" s="199"/>
      <c r="L657" s="305"/>
      <c r="M657" s="307"/>
      <c r="N657" s="305"/>
      <c r="O657" s="308"/>
    </row>
    <row r="658" spans="1:15" ht="18.75" customHeight="1">
      <c r="A658" s="304"/>
      <c r="B658" s="305"/>
      <c r="C658" s="305"/>
      <c r="D658" s="305"/>
      <c r="E658" s="305"/>
      <c r="F658" s="305"/>
      <c r="G658" s="305"/>
      <c r="H658" s="335" t="s">
        <v>534</v>
      </c>
      <c r="I658" s="336">
        <v>12</v>
      </c>
      <c r="J658" s="231"/>
      <c r="K658" s="199"/>
      <c r="L658" s="305"/>
      <c r="M658" s="307"/>
      <c r="N658" s="305"/>
      <c r="O658" s="308"/>
    </row>
    <row r="659" spans="1:15" ht="18.75" customHeight="1">
      <c r="A659" s="304"/>
      <c r="B659" s="305"/>
      <c r="C659" s="305"/>
      <c r="D659" s="305"/>
      <c r="E659" s="305"/>
      <c r="F659" s="305"/>
      <c r="G659" s="305"/>
      <c r="H659" s="335" t="s">
        <v>535</v>
      </c>
      <c r="I659" s="336">
        <v>43</v>
      </c>
      <c r="J659" s="231"/>
      <c r="K659" s="199"/>
      <c r="L659" s="305"/>
      <c r="M659" s="307"/>
      <c r="N659" s="305"/>
      <c r="O659" s="308"/>
    </row>
    <row r="660" spans="1:15">
      <c r="A660" s="304"/>
      <c r="B660" s="305"/>
      <c r="C660" s="335"/>
      <c r="D660" s="337"/>
      <c r="E660" s="199"/>
      <c r="F660" s="305"/>
      <c r="G660" s="305"/>
      <c r="H660" s="306"/>
      <c r="I660" s="231"/>
      <c r="J660" s="199"/>
      <c r="K660" s="305"/>
      <c r="L660" s="305"/>
      <c r="M660" s="307"/>
      <c r="N660" s="305"/>
      <c r="O660" s="308"/>
    </row>
    <row r="661" spans="1:15">
      <c r="A661" s="304"/>
      <c r="B661" s="305"/>
      <c r="C661" s="305"/>
      <c r="D661" s="335"/>
      <c r="E661" s="716" t="s">
        <v>517</v>
      </c>
      <c r="F661" s="716"/>
      <c r="G661" s="716"/>
      <c r="H661" s="716"/>
      <c r="I661" s="338">
        <v>1200</v>
      </c>
      <c r="J661" s="231"/>
      <c r="K661" s="199"/>
      <c r="L661" s="305"/>
      <c r="M661" s="307"/>
      <c r="N661" s="305"/>
      <c r="O661" s="308"/>
    </row>
    <row r="662" spans="1:15">
      <c r="A662" s="304"/>
      <c r="B662" s="305"/>
      <c r="C662" s="305"/>
      <c r="D662" s="305"/>
      <c r="E662" s="305"/>
      <c r="F662" s="305"/>
      <c r="G662" s="305"/>
      <c r="H662" s="231"/>
      <c r="I662" s="231"/>
      <c r="J662" s="199"/>
      <c r="K662" s="305"/>
      <c r="L662" s="305"/>
      <c r="M662" s="307"/>
      <c r="N662" s="305"/>
      <c r="O662" s="308"/>
    </row>
    <row r="663" spans="1:15">
      <c r="A663" s="304"/>
      <c r="B663" s="305"/>
      <c r="C663" s="305"/>
      <c r="D663" s="717"/>
      <c r="E663" s="717"/>
      <c r="F663" s="717"/>
      <c r="G663" s="717"/>
      <c r="H663" s="338"/>
      <c r="I663" s="305"/>
      <c r="J663" s="305"/>
      <c r="K663" s="305"/>
      <c r="L663" s="305"/>
      <c r="M663" s="307"/>
      <c r="N663" s="305"/>
      <c r="O663" s="308"/>
    </row>
    <row r="664" spans="1:15">
      <c r="A664" s="649" t="s">
        <v>413</v>
      </c>
      <c r="B664" s="650"/>
      <c r="C664" s="650"/>
      <c r="D664" s="650"/>
      <c r="E664" s="650"/>
      <c r="F664" s="650"/>
      <c r="G664" s="650"/>
      <c r="H664" s="650"/>
      <c r="I664" s="650"/>
      <c r="J664" s="650"/>
      <c r="K664" s="650"/>
      <c r="L664" s="650"/>
      <c r="M664" s="650"/>
      <c r="N664" s="650"/>
      <c r="O664" s="651"/>
    </row>
    <row r="665" spans="1:15">
      <c r="A665" s="673" t="s">
        <v>536</v>
      </c>
      <c r="B665" s="718"/>
      <c r="C665" s="718"/>
      <c r="D665" s="718"/>
      <c r="E665" s="718"/>
      <c r="F665" s="718"/>
      <c r="G665" s="718"/>
      <c r="H665" s="718"/>
      <c r="I665" s="718"/>
      <c r="J665" s="718"/>
      <c r="K665" s="718"/>
      <c r="L665" s="718"/>
      <c r="M665" s="718"/>
      <c r="N665" s="718"/>
      <c r="O665" s="719"/>
    </row>
    <row r="666" spans="1:15">
      <c r="A666" s="720"/>
      <c r="B666" s="721"/>
      <c r="C666" s="721"/>
      <c r="D666" s="721"/>
      <c r="E666" s="721"/>
      <c r="F666" s="721"/>
      <c r="G666" s="721"/>
      <c r="H666" s="721"/>
      <c r="I666" s="721"/>
      <c r="J666" s="721"/>
      <c r="K666" s="721"/>
      <c r="L666" s="721"/>
      <c r="M666" s="721"/>
      <c r="N666" s="721"/>
      <c r="O666" s="643"/>
    </row>
    <row r="667" spans="1:15" ht="8.4" customHeight="1">
      <c r="A667" s="198"/>
      <c r="B667" s="199"/>
      <c r="C667" s="199"/>
      <c r="D667" s="199"/>
      <c r="E667" s="199"/>
      <c r="F667" s="199"/>
      <c r="G667" s="199"/>
      <c r="H667" s="199"/>
      <c r="I667" s="199"/>
      <c r="J667" s="199"/>
      <c r="K667" s="199"/>
      <c r="L667" s="199"/>
      <c r="M667" s="200"/>
      <c r="N667" s="199"/>
      <c r="O667" s="201"/>
    </row>
    <row r="668" spans="1:15">
      <c r="A668" s="246"/>
      <c r="B668" s="246"/>
      <c r="C668" s="246"/>
      <c r="D668" s="246"/>
      <c r="E668" s="246"/>
      <c r="F668" s="246"/>
      <c r="G668" s="246"/>
      <c r="H668" s="246"/>
      <c r="I668" s="246"/>
      <c r="J668" s="246"/>
      <c r="K668" s="246"/>
      <c r="L668" s="246"/>
      <c r="M668" s="247"/>
      <c r="N668" s="246"/>
      <c r="O668" s="246"/>
    </row>
    <row r="669" spans="1:15">
      <c r="A669" s="199"/>
      <c r="B669" s="199"/>
      <c r="C669" s="199"/>
      <c r="D669" s="199"/>
      <c r="E669" s="199"/>
      <c r="F669" s="199"/>
      <c r="G669" s="199"/>
      <c r="H669" s="199"/>
      <c r="I669" s="199"/>
      <c r="J669" s="199"/>
      <c r="K669" s="199"/>
      <c r="L669" s="199"/>
      <c r="M669" s="200"/>
      <c r="N669" s="199"/>
      <c r="O669" s="199"/>
    </row>
    <row r="670" spans="1:15">
      <c r="A670" s="199"/>
      <c r="B670" s="199"/>
      <c r="C670" s="199"/>
      <c r="D670" s="199"/>
      <c r="E670" s="199"/>
      <c r="F670" s="199"/>
      <c r="G670" s="199"/>
      <c r="H670" s="199"/>
      <c r="I670" s="199"/>
      <c r="J670" s="199"/>
      <c r="K670" s="199"/>
      <c r="L670" s="199"/>
      <c r="M670" s="200"/>
      <c r="N670" s="199"/>
      <c r="O670" s="199"/>
    </row>
    <row r="671" spans="1:15">
      <c r="A671" s="199"/>
      <c r="B671" s="199"/>
      <c r="C671" s="199"/>
      <c r="D671" s="199"/>
      <c r="E671" s="199"/>
      <c r="F671" s="199"/>
      <c r="G671" s="199"/>
      <c r="H671" s="199"/>
      <c r="I671" s="199"/>
      <c r="J671" s="199"/>
      <c r="K671" s="199"/>
      <c r="L671" s="199"/>
      <c r="M671" s="200"/>
      <c r="N671" s="199"/>
      <c r="O671" s="199"/>
    </row>
    <row r="672" spans="1:15">
      <c r="A672" s="199"/>
      <c r="B672" s="199"/>
      <c r="C672" s="199"/>
      <c r="D672" s="199"/>
      <c r="E672" s="199"/>
      <c r="F672" s="199"/>
      <c r="G672" s="199"/>
      <c r="H672" s="199"/>
      <c r="I672" s="199"/>
      <c r="J672" s="199"/>
      <c r="K672" s="199"/>
      <c r="L672" s="199"/>
      <c r="M672" s="200"/>
      <c r="N672" s="199"/>
      <c r="O672" s="199"/>
    </row>
    <row r="673" spans="1:21">
      <c r="A673" s="199"/>
      <c r="B673" s="199"/>
      <c r="C673" s="199"/>
      <c r="D673" s="199"/>
      <c r="E673" s="199"/>
      <c r="F673" s="199"/>
      <c r="G673" s="199"/>
      <c r="H673" s="199"/>
      <c r="I673" s="199"/>
      <c r="J673" s="199"/>
      <c r="K673" s="199"/>
      <c r="L673" s="199"/>
      <c r="M673" s="200"/>
      <c r="N673" s="199"/>
      <c r="O673" s="199"/>
    </row>
    <row r="674" spans="1:21">
      <c r="A674" s="199"/>
      <c r="B674" s="199"/>
      <c r="C674" s="199"/>
      <c r="D674" s="199"/>
      <c r="E674" s="199"/>
      <c r="F674" s="199"/>
      <c r="G674" s="199"/>
      <c r="H674" s="199"/>
      <c r="I674" s="199"/>
      <c r="J674" s="199"/>
      <c r="K674" s="199"/>
      <c r="L674" s="199"/>
      <c r="M674" s="200"/>
      <c r="N674" s="199"/>
      <c r="O674" s="199"/>
    </row>
    <row r="675" spans="1:21">
      <c r="A675" s="199"/>
      <c r="B675" s="199"/>
      <c r="C675" s="199"/>
      <c r="D675" s="199"/>
      <c r="E675" s="199"/>
      <c r="F675" s="199"/>
      <c r="G675" s="199"/>
      <c r="H675" s="199"/>
      <c r="I675" s="199"/>
      <c r="J675" s="199"/>
      <c r="K675" s="199"/>
      <c r="L675" s="199"/>
      <c r="M675" s="200"/>
      <c r="N675" s="199"/>
      <c r="O675" s="199"/>
    </row>
    <row r="676" spans="1:21">
      <c r="A676" s="199"/>
      <c r="B676" s="199"/>
      <c r="C676" s="199"/>
      <c r="D676" s="199"/>
      <c r="E676" s="199"/>
      <c r="F676" s="199"/>
      <c r="G676" s="199"/>
      <c r="H676" s="199"/>
      <c r="I676" s="199"/>
      <c r="J676" s="199"/>
      <c r="K676" s="199"/>
      <c r="L676" s="199"/>
      <c r="M676" s="200"/>
      <c r="N676" s="199"/>
      <c r="O676" s="199"/>
    </row>
    <row r="677" spans="1:21">
      <c r="A677" s="199"/>
      <c r="B677" s="199"/>
      <c r="C677" s="199"/>
      <c r="D677" s="199"/>
      <c r="E677" s="199"/>
      <c r="F677" s="199"/>
      <c r="G677" s="199"/>
      <c r="H677" s="199"/>
      <c r="I677" s="199"/>
      <c r="J677" s="199"/>
      <c r="K677" s="199"/>
      <c r="L677" s="199"/>
      <c r="M677" s="200"/>
      <c r="N677" s="199"/>
      <c r="O677" s="199"/>
    </row>
    <row r="678" spans="1:21">
      <c r="A678" s="199"/>
      <c r="B678" s="199"/>
      <c r="C678" s="199"/>
      <c r="D678" s="199"/>
      <c r="E678" s="199"/>
      <c r="F678" s="199"/>
      <c r="G678" s="199"/>
      <c r="H678" s="199"/>
      <c r="I678" s="199"/>
      <c r="J678" s="199"/>
      <c r="K678" s="199"/>
      <c r="L678" s="199"/>
      <c r="M678" s="200"/>
      <c r="N678" s="199"/>
      <c r="O678" s="199"/>
    </row>
    <row r="679" spans="1:21">
      <c r="A679" s="199"/>
      <c r="B679" s="199"/>
      <c r="C679" s="199"/>
      <c r="D679" s="199"/>
      <c r="E679" s="199"/>
      <c r="F679" s="199"/>
      <c r="G679" s="199"/>
      <c r="H679" s="199"/>
      <c r="I679" s="199"/>
      <c r="J679" s="199"/>
      <c r="K679" s="199"/>
      <c r="L679" s="199"/>
      <c r="M679" s="200"/>
      <c r="N679" s="199"/>
      <c r="O679" s="199"/>
    </row>
    <row r="680" spans="1:21">
      <c r="A680" s="199"/>
      <c r="B680" s="199"/>
      <c r="C680" s="199"/>
      <c r="D680" s="199"/>
      <c r="E680" s="199"/>
      <c r="F680" s="199"/>
      <c r="G680" s="199"/>
      <c r="H680" s="199"/>
      <c r="I680" s="199"/>
      <c r="J680" s="199"/>
      <c r="K680" s="199"/>
      <c r="L680" s="199"/>
      <c r="M680" s="200"/>
      <c r="N680" s="199"/>
      <c r="O680" s="199"/>
    </row>
    <row r="681" spans="1:21">
      <c r="A681" s="199"/>
      <c r="B681" s="199"/>
      <c r="C681" s="199"/>
      <c r="D681" s="199"/>
      <c r="E681" s="199"/>
      <c r="F681" s="199"/>
      <c r="G681" s="199"/>
      <c r="H681" s="199"/>
      <c r="I681" s="199"/>
      <c r="J681" s="199"/>
      <c r="K681" s="199"/>
      <c r="L681" s="199"/>
      <c r="M681" s="200"/>
      <c r="N681" s="199"/>
      <c r="O681" s="199"/>
    </row>
    <row r="682" spans="1:21">
      <c r="A682" s="199"/>
      <c r="B682" s="199"/>
      <c r="C682" s="199"/>
      <c r="D682" s="199"/>
      <c r="E682" s="199"/>
      <c r="F682" s="199"/>
      <c r="G682" s="199"/>
      <c r="H682" s="199"/>
      <c r="I682" s="199"/>
      <c r="J682" s="199"/>
      <c r="K682" s="199"/>
      <c r="L682" s="199"/>
      <c r="M682" s="200"/>
      <c r="N682" s="199"/>
      <c r="O682" s="199"/>
    </row>
    <row r="683" spans="1:21" ht="11.25" customHeight="1">
      <c r="A683" s="639"/>
      <c r="B683" s="639"/>
      <c r="C683" s="639"/>
      <c r="D683" s="639"/>
      <c r="E683" s="639"/>
      <c r="F683" s="639"/>
      <c r="G683" s="639"/>
      <c r="H683" s="639"/>
      <c r="I683" s="639"/>
      <c r="J683" s="639"/>
      <c r="K683" s="639"/>
      <c r="L683" s="639"/>
      <c r="M683" s="639"/>
      <c r="N683" s="639"/>
      <c r="O683" s="639"/>
    </row>
    <row r="684" spans="1:21">
      <c r="A684" s="263"/>
      <c r="B684" s="263"/>
      <c r="C684" s="263"/>
      <c r="D684" s="263"/>
      <c r="E684" s="263"/>
      <c r="F684" s="263"/>
      <c r="G684" s="263"/>
      <c r="H684" s="263"/>
      <c r="I684" s="263"/>
      <c r="J684" s="263"/>
      <c r="K684" s="263"/>
      <c r="L684" s="263"/>
      <c r="M684" s="264"/>
      <c r="N684" s="263"/>
      <c r="O684" s="263"/>
    </row>
    <row r="685" spans="1:21" s="233" customFormat="1">
      <c r="A685" s="330"/>
      <c r="B685" s="330"/>
      <c r="C685" s="330"/>
      <c r="D685" s="330"/>
      <c r="E685" s="330"/>
      <c r="F685" s="330"/>
      <c r="G685" s="330"/>
      <c r="H685" s="330"/>
      <c r="I685" s="330"/>
      <c r="J685" s="330"/>
      <c r="K685" s="330"/>
      <c r="L685" s="330"/>
      <c r="M685" s="331"/>
      <c r="N685" s="330"/>
      <c r="O685" s="330"/>
      <c r="P685" s="186"/>
      <c r="Q685" s="186"/>
      <c r="R685" s="186"/>
      <c r="S685" s="186"/>
      <c r="T685" s="186"/>
      <c r="U685" s="186"/>
    </row>
    <row r="686" spans="1:21" s="233" customFormat="1" ht="19.95" customHeight="1">
      <c r="A686" s="665" t="s">
        <v>92</v>
      </c>
      <c r="B686" s="665" t="s">
        <v>140</v>
      </c>
      <c r="C686" s="665" t="s">
        <v>40</v>
      </c>
      <c r="D686" s="665" t="s">
        <v>37</v>
      </c>
      <c r="E686" s="665" t="s">
        <v>38</v>
      </c>
      <c r="F686" s="665" t="s">
        <v>7</v>
      </c>
      <c r="G686" s="665" t="s">
        <v>81</v>
      </c>
      <c r="H686" s="683" t="s">
        <v>8</v>
      </c>
      <c r="I686" s="665" t="s">
        <v>141</v>
      </c>
      <c r="J686" s="684" t="s">
        <v>142</v>
      </c>
      <c r="K686" s="685"/>
      <c r="L686" s="686"/>
      <c r="M686" s="684" t="s">
        <v>143</v>
      </c>
      <c r="N686" s="685"/>
      <c r="O686" s="686"/>
      <c r="P686" s="186"/>
      <c r="Q686" s="186"/>
      <c r="R686" s="186"/>
      <c r="S686" s="186"/>
      <c r="T686" s="186"/>
      <c r="U686" s="186"/>
    </row>
    <row r="687" spans="1:21" s="233" customFormat="1" ht="19.95" customHeight="1">
      <c r="A687" s="666"/>
      <c r="B687" s="666"/>
      <c r="C687" s="666"/>
      <c r="D687" s="666"/>
      <c r="E687" s="666"/>
      <c r="F687" s="666"/>
      <c r="G687" s="666"/>
      <c r="H687" s="684"/>
      <c r="I687" s="666"/>
      <c r="J687" s="190" t="s">
        <v>144</v>
      </c>
      <c r="K687" s="190" t="s">
        <v>154</v>
      </c>
      <c r="L687" s="190" t="s">
        <v>145</v>
      </c>
      <c r="M687" s="191" t="s">
        <v>99</v>
      </c>
      <c r="N687" s="190" t="s">
        <v>21</v>
      </c>
      <c r="O687" s="190" t="s">
        <v>16</v>
      </c>
      <c r="P687" s="186"/>
      <c r="Q687" s="186"/>
      <c r="R687" s="186"/>
      <c r="S687" s="186"/>
      <c r="T687" s="186"/>
      <c r="U687" s="186"/>
    </row>
    <row r="688" spans="1:21" s="319" customFormat="1" ht="26.4" customHeight="1">
      <c r="A688" s="278">
        <v>1</v>
      </c>
      <c r="B688" s="278">
        <v>2</v>
      </c>
      <c r="C688" s="278">
        <v>2</v>
      </c>
      <c r="D688" s="278">
        <v>4</v>
      </c>
      <c r="E688" s="278">
        <v>1</v>
      </c>
      <c r="F688" s="278">
        <v>212</v>
      </c>
      <c r="G688" s="278"/>
      <c r="H688" s="278" t="s">
        <v>205</v>
      </c>
      <c r="I688" s="278" t="s">
        <v>461</v>
      </c>
      <c r="J688" s="278" t="s">
        <v>170</v>
      </c>
      <c r="K688" s="278" t="s">
        <v>169</v>
      </c>
      <c r="L688" s="278" t="s">
        <v>169</v>
      </c>
      <c r="M688" s="317">
        <v>59751824</v>
      </c>
      <c r="N688" s="318">
        <v>80683497.849999994</v>
      </c>
      <c r="O688" s="318">
        <v>74135831.859999999</v>
      </c>
      <c r="P688" s="250"/>
      <c r="Q688" s="250"/>
      <c r="R688" s="250"/>
      <c r="S688" s="250"/>
      <c r="T688" s="250"/>
      <c r="U688" s="250"/>
    </row>
    <row r="689" spans="1:21" s="233" customFormat="1">
      <c r="A689" s="687"/>
      <c r="B689" s="688"/>
      <c r="C689" s="688"/>
      <c r="D689" s="688"/>
      <c r="E689" s="688"/>
      <c r="F689" s="688"/>
      <c r="G689" s="688"/>
      <c r="H689" s="688"/>
      <c r="I689" s="688"/>
      <c r="J689" s="688"/>
      <c r="K689" s="688"/>
      <c r="L689" s="688"/>
      <c r="M689" s="688"/>
      <c r="N689" s="688"/>
      <c r="O689" s="689"/>
      <c r="P689" s="186"/>
      <c r="Q689" s="186"/>
      <c r="R689" s="186"/>
      <c r="S689" s="186"/>
      <c r="T689" s="186"/>
      <c r="U689" s="186"/>
    </row>
    <row r="690" spans="1:21" s="233" customFormat="1">
      <c r="A690" s="713" t="s">
        <v>537</v>
      </c>
      <c r="B690" s="714"/>
      <c r="C690" s="714"/>
      <c r="D690" s="714"/>
      <c r="E690" s="714"/>
      <c r="F690" s="714"/>
      <c r="G690" s="714"/>
      <c r="H690" s="714"/>
      <c r="I690" s="714"/>
      <c r="J690" s="714"/>
      <c r="K690" s="714"/>
      <c r="L690" s="714"/>
      <c r="M690" s="714"/>
      <c r="N690" s="714"/>
      <c r="O690" s="715"/>
      <c r="P690" s="186"/>
      <c r="Q690" s="186"/>
      <c r="R690" s="186"/>
      <c r="S690" s="186"/>
      <c r="T690" s="186"/>
      <c r="U690" s="186"/>
    </row>
    <row r="691" spans="1:21" s="233" customFormat="1" ht="7.2" customHeight="1">
      <c r="A691" s="280"/>
      <c r="B691" s="281"/>
      <c r="C691" s="281"/>
      <c r="D691" s="281"/>
      <c r="E691" s="281"/>
      <c r="F691" s="281"/>
      <c r="G691" s="281"/>
      <c r="H691" s="281"/>
      <c r="I691" s="281"/>
      <c r="J691" s="281"/>
      <c r="K691" s="281"/>
      <c r="L691" s="281"/>
      <c r="M691" s="282"/>
      <c r="N691" s="281"/>
      <c r="O691" s="283"/>
      <c r="P691" s="186"/>
      <c r="Q691" s="186"/>
      <c r="R691" s="186"/>
      <c r="S691" s="186"/>
      <c r="T691" s="186"/>
      <c r="U691" s="186"/>
    </row>
    <row r="692" spans="1:21" s="233" customFormat="1" ht="9.6" customHeight="1">
      <c r="A692" s="677"/>
      <c r="B692" s="678"/>
      <c r="C692" s="678"/>
      <c r="D692" s="678"/>
      <c r="E692" s="678"/>
      <c r="F692" s="678"/>
      <c r="G692" s="678"/>
      <c r="H692" s="678"/>
      <c r="I692" s="678"/>
      <c r="J692" s="678"/>
      <c r="K692" s="678"/>
      <c r="L692" s="678"/>
      <c r="M692" s="678"/>
      <c r="N692" s="678"/>
      <c r="O692" s="679"/>
      <c r="P692" s="186"/>
      <c r="Q692" s="186"/>
      <c r="R692" s="186"/>
      <c r="S692" s="186"/>
      <c r="T692" s="186"/>
      <c r="U692" s="186"/>
    </row>
    <row r="693" spans="1:21" s="233" customFormat="1" ht="15.6" customHeight="1">
      <c r="A693" s="677" t="s">
        <v>470</v>
      </c>
      <c r="B693" s="678"/>
      <c r="C693" s="678"/>
      <c r="D693" s="678"/>
      <c r="E693" s="678"/>
      <c r="F693" s="678"/>
      <c r="G693" s="678"/>
      <c r="H693" s="678"/>
      <c r="I693" s="678"/>
      <c r="J693" s="678"/>
      <c r="K693" s="678"/>
      <c r="L693" s="678"/>
      <c r="M693" s="678"/>
      <c r="N693" s="678"/>
      <c r="O693" s="679"/>
      <c r="P693" s="186"/>
      <c r="Q693" s="186"/>
      <c r="R693" s="186"/>
      <c r="S693" s="186"/>
      <c r="T693" s="186"/>
      <c r="U693" s="186"/>
    </row>
    <row r="694" spans="1:21" s="233" customFormat="1" ht="15.6" customHeight="1">
      <c r="A694" s="677" t="s">
        <v>538</v>
      </c>
      <c r="B694" s="678"/>
      <c r="C694" s="678"/>
      <c r="D694" s="678"/>
      <c r="E694" s="678"/>
      <c r="F694" s="678"/>
      <c r="G694" s="678"/>
      <c r="H694" s="678"/>
      <c r="I694" s="678"/>
      <c r="J694" s="678"/>
      <c r="K694" s="678"/>
      <c r="L694" s="678"/>
      <c r="M694" s="678"/>
      <c r="N694" s="678"/>
      <c r="O694" s="679"/>
      <c r="P694" s="186"/>
      <c r="Q694" s="186"/>
      <c r="R694" s="186"/>
      <c r="S694" s="186"/>
      <c r="T694" s="186"/>
      <c r="U694" s="186"/>
    </row>
    <row r="695" spans="1:21" s="233" customFormat="1" ht="27.6" customHeight="1">
      <c r="A695" s="280"/>
      <c r="B695" s="281"/>
      <c r="C695" s="281"/>
      <c r="D695" s="281"/>
      <c r="E695" s="281"/>
      <c r="F695" s="281"/>
      <c r="G695" s="281"/>
      <c r="H695" s="281"/>
      <c r="I695" s="281"/>
      <c r="J695" s="281"/>
      <c r="K695" s="281"/>
      <c r="L695" s="281"/>
      <c r="M695" s="282"/>
      <c r="N695" s="281"/>
      <c r="O695" s="283"/>
      <c r="P695" s="186"/>
      <c r="Q695" s="186"/>
      <c r="R695" s="186"/>
      <c r="S695" s="186"/>
      <c r="T695" s="186"/>
      <c r="U695" s="186"/>
    </row>
    <row r="696" spans="1:21" s="233" customFormat="1" ht="60.6" customHeight="1">
      <c r="A696" s="677" t="s">
        <v>539</v>
      </c>
      <c r="B696" s="678"/>
      <c r="C696" s="678"/>
      <c r="D696" s="678"/>
      <c r="E696" s="678"/>
      <c r="F696" s="678"/>
      <c r="G696" s="678"/>
      <c r="H696" s="678"/>
      <c r="I696" s="678"/>
      <c r="J696" s="678"/>
      <c r="K696" s="678"/>
      <c r="L696" s="678"/>
      <c r="M696" s="678"/>
      <c r="N696" s="678"/>
      <c r="O696" s="679"/>
      <c r="P696" s="186"/>
      <c r="Q696" s="186"/>
      <c r="R696" s="186"/>
      <c r="S696" s="186"/>
      <c r="T696" s="186"/>
      <c r="U696" s="186"/>
    </row>
    <row r="697" spans="1:21" s="233" customFormat="1" ht="10.199999999999999" customHeight="1">
      <c r="A697" s="324"/>
      <c r="B697" s="325"/>
      <c r="C697" s="325"/>
      <c r="D697" s="325"/>
      <c r="E697" s="325"/>
      <c r="F697" s="325"/>
      <c r="G697" s="325"/>
      <c r="H697" s="325"/>
      <c r="I697" s="325"/>
      <c r="J697" s="325"/>
      <c r="K697" s="325"/>
      <c r="L697" s="325"/>
      <c r="M697" s="326"/>
      <c r="N697" s="325"/>
      <c r="O697" s="327"/>
      <c r="P697" s="186"/>
      <c r="Q697" s="186"/>
      <c r="R697" s="186"/>
      <c r="S697" s="186"/>
      <c r="T697" s="186"/>
      <c r="U697" s="186"/>
    </row>
    <row r="698" spans="1:21" s="233" customFormat="1" ht="21.75" customHeight="1">
      <c r="A698" s="328"/>
      <c r="B698" s="328"/>
      <c r="C698" s="328"/>
      <c r="D698" s="328"/>
      <c r="E698" s="328"/>
      <c r="F698" s="328"/>
      <c r="G698" s="328"/>
      <c r="H698" s="328"/>
      <c r="I698" s="328"/>
      <c r="J698" s="328"/>
      <c r="K698" s="328"/>
      <c r="L698" s="328"/>
      <c r="M698" s="329"/>
      <c r="N698" s="328"/>
      <c r="O698" s="328"/>
      <c r="P698" s="186"/>
      <c r="Q698" s="186"/>
      <c r="R698" s="186"/>
      <c r="S698" s="186"/>
      <c r="T698" s="186"/>
      <c r="U698" s="186"/>
    </row>
    <row r="699" spans="1:21" s="233" customFormat="1" ht="21.75" customHeight="1">
      <c r="A699" s="330"/>
      <c r="B699" s="330"/>
      <c r="C699" s="330"/>
      <c r="D699" s="330"/>
      <c r="E699" s="330"/>
      <c r="F699" s="330"/>
      <c r="G699" s="330"/>
      <c r="H699" s="330"/>
      <c r="I699" s="330"/>
      <c r="J699" s="330"/>
      <c r="K699" s="330"/>
      <c r="L699" s="330"/>
      <c r="M699" s="331"/>
      <c r="N699" s="330"/>
      <c r="O699" s="330"/>
      <c r="P699" s="186"/>
      <c r="Q699" s="186"/>
      <c r="R699" s="186"/>
      <c r="S699" s="186"/>
      <c r="T699" s="186"/>
      <c r="U699" s="186"/>
    </row>
    <row r="700" spans="1:21" s="233" customFormat="1" ht="21.75" customHeight="1">
      <c r="A700" s="330"/>
      <c r="B700" s="330"/>
      <c r="C700" s="330"/>
      <c r="D700" s="330"/>
      <c r="E700" s="330"/>
      <c r="F700" s="330"/>
      <c r="G700" s="330"/>
      <c r="H700" s="330"/>
      <c r="I700" s="330"/>
      <c r="J700" s="330"/>
      <c r="K700" s="330"/>
      <c r="L700" s="330"/>
      <c r="M700" s="331"/>
      <c r="N700" s="330"/>
      <c r="O700" s="330"/>
      <c r="P700" s="186"/>
      <c r="Q700" s="186"/>
      <c r="R700" s="186"/>
      <c r="S700" s="186"/>
      <c r="T700" s="186"/>
      <c r="U700" s="186"/>
    </row>
    <row r="701" spans="1:21" s="233" customFormat="1" ht="21.75" customHeight="1">
      <c r="A701" s="330"/>
      <c r="B701" s="330"/>
      <c r="C701" s="330"/>
      <c r="D701" s="330"/>
      <c r="E701" s="330"/>
      <c r="F701" s="330"/>
      <c r="G701" s="330"/>
      <c r="H701" s="330"/>
      <c r="I701" s="330"/>
      <c r="J701" s="330"/>
      <c r="K701" s="330"/>
      <c r="L701" s="330"/>
      <c r="M701" s="331"/>
      <c r="N701" s="330"/>
      <c r="O701" s="330"/>
      <c r="P701" s="186"/>
      <c r="Q701" s="186"/>
      <c r="R701" s="186"/>
      <c r="S701" s="186"/>
      <c r="T701" s="186"/>
      <c r="U701" s="186"/>
    </row>
    <row r="702" spans="1:21" s="233" customFormat="1" ht="21.75" customHeight="1">
      <c r="A702" s="330"/>
      <c r="B702" s="330"/>
      <c r="C702" s="330"/>
      <c r="D702" s="330"/>
      <c r="E702" s="330"/>
      <c r="F702" s="330"/>
      <c r="G702" s="330"/>
      <c r="H702" s="330"/>
      <c r="I702" s="330"/>
      <c r="J702" s="330"/>
      <c r="K702" s="330"/>
      <c r="L702" s="330"/>
      <c r="M702" s="331"/>
      <c r="N702" s="330"/>
      <c r="O702" s="330"/>
      <c r="P702" s="186"/>
      <c r="Q702" s="186"/>
      <c r="R702" s="186"/>
      <c r="S702" s="186"/>
      <c r="T702" s="186"/>
      <c r="U702" s="186"/>
    </row>
    <row r="703" spans="1:21" s="233" customFormat="1" ht="21.75" customHeight="1">
      <c r="A703" s="330"/>
      <c r="B703" s="330"/>
      <c r="C703" s="330"/>
      <c r="D703" s="330"/>
      <c r="E703" s="330"/>
      <c r="F703" s="330"/>
      <c r="G703" s="330"/>
      <c r="H703" s="330"/>
      <c r="I703" s="330"/>
      <c r="J703" s="330"/>
      <c r="K703" s="330"/>
      <c r="L703" s="330"/>
      <c r="M703" s="331"/>
      <c r="N703" s="330"/>
      <c r="O703" s="330"/>
      <c r="P703" s="186"/>
      <c r="Q703" s="186"/>
      <c r="R703" s="186"/>
      <c r="S703" s="186"/>
      <c r="T703" s="186"/>
      <c r="U703" s="186"/>
    </row>
    <row r="704" spans="1:21" s="233" customFormat="1" ht="21.75" customHeight="1">
      <c r="A704" s="330"/>
      <c r="B704" s="330"/>
      <c r="C704" s="330"/>
      <c r="D704" s="330"/>
      <c r="E704" s="330"/>
      <c r="F704" s="330"/>
      <c r="G704" s="330"/>
      <c r="H704" s="330"/>
      <c r="I704" s="330"/>
      <c r="J704" s="330"/>
      <c r="K704" s="330"/>
      <c r="L704" s="330"/>
      <c r="M704" s="331"/>
      <c r="N704" s="330"/>
      <c r="O704" s="330"/>
      <c r="P704" s="186"/>
      <c r="Q704" s="186"/>
      <c r="R704" s="186"/>
      <c r="S704" s="186"/>
      <c r="T704" s="186"/>
      <c r="U704" s="186"/>
    </row>
    <row r="705" spans="1:21" s="233" customFormat="1" ht="21.75" customHeight="1">
      <c r="A705" s="330"/>
      <c r="B705" s="330"/>
      <c r="C705" s="330"/>
      <c r="D705" s="330"/>
      <c r="E705" s="330"/>
      <c r="F705" s="330"/>
      <c r="G705" s="330"/>
      <c r="H705" s="330"/>
      <c r="I705" s="330"/>
      <c r="J705" s="330"/>
      <c r="K705" s="330"/>
      <c r="L705" s="330"/>
      <c r="M705" s="331"/>
      <c r="N705" s="330"/>
      <c r="O705" s="330"/>
      <c r="P705" s="186"/>
      <c r="Q705" s="186"/>
      <c r="R705" s="186"/>
      <c r="S705" s="186"/>
      <c r="T705" s="186"/>
      <c r="U705" s="186"/>
    </row>
    <row r="706" spans="1:21" s="233" customFormat="1" ht="21.75" customHeight="1">
      <c r="A706" s="330"/>
      <c r="B706" s="330"/>
      <c r="C706" s="330"/>
      <c r="D706" s="330"/>
      <c r="E706" s="330"/>
      <c r="F706" s="330"/>
      <c r="G706" s="330"/>
      <c r="H706" s="330"/>
      <c r="I706" s="330"/>
      <c r="J706" s="330"/>
      <c r="K706" s="330"/>
      <c r="L706" s="330"/>
      <c r="M706" s="331"/>
      <c r="N706" s="330"/>
      <c r="O706" s="330"/>
      <c r="P706" s="186"/>
      <c r="Q706" s="186"/>
      <c r="R706" s="186"/>
      <c r="S706" s="186"/>
      <c r="T706" s="186"/>
      <c r="U706" s="186"/>
    </row>
    <row r="707" spans="1:21" s="233" customFormat="1" ht="21.75" customHeight="1">
      <c r="A707" s="330"/>
      <c r="B707" s="330"/>
      <c r="C707" s="330"/>
      <c r="D707" s="330"/>
      <c r="E707" s="330"/>
      <c r="F707" s="330"/>
      <c r="G707" s="330"/>
      <c r="H707" s="330"/>
      <c r="I707" s="330"/>
      <c r="J707" s="330"/>
      <c r="K707" s="330"/>
      <c r="L707" s="330"/>
      <c r="M707" s="331"/>
      <c r="N707" s="330"/>
      <c r="O707" s="330"/>
      <c r="P707" s="186"/>
      <c r="Q707" s="186"/>
      <c r="R707" s="186"/>
      <c r="S707" s="186"/>
      <c r="T707" s="186"/>
      <c r="U707" s="186"/>
    </row>
    <row r="708" spans="1:21" s="233" customFormat="1" ht="21.75" customHeight="1">
      <c r="A708" s="330"/>
      <c r="B708" s="330"/>
      <c r="C708" s="330"/>
      <c r="D708" s="330"/>
      <c r="E708" s="330"/>
      <c r="F708" s="330"/>
      <c r="G708" s="330"/>
      <c r="H708" s="330"/>
      <c r="I708" s="330"/>
      <c r="J708" s="330"/>
      <c r="K708" s="330"/>
      <c r="L708" s="330"/>
      <c r="M708" s="331"/>
      <c r="N708" s="330"/>
      <c r="O708" s="330"/>
      <c r="P708" s="186"/>
      <c r="Q708" s="186"/>
      <c r="R708" s="186"/>
      <c r="S708" s="186"/>
      <c r="T708" s="186"/>
      <c r="U708" s="186"/>
    </row>
    <row r="709" spans="1:21" s="233" customFormat="1" ht="21.75" customHeight="1">
      <c r="A709" s="330"/>
      <c r="B709" s="330"/>
      <c r="C709" s="330"/>
      <c r="D709" s="330"/>
      <c r="E709" s="330"/>
      <c r="F709" s="330"/>
      <c r="G709" s="330"/>
      <c r="H709" s="330"/>
      <c r="I709" s="330"/>
      <c r="J709" s="330"/>
      <c r="K709" s="330"/>
      <c r="L709" s="330"/>
      <c r="M709" s="331"/>
      <c r="N709" s="330"/>
      <c r="O709" s="330"/>
      <c r="P709" s="186"/>
      <c r="Q709" s="186"/>
      <c r="R709" s="186"/>
      <c r="S709" s="186"/>
      <c r="T709" s="186"/>
      <c r="U709" s="186"/>
    </row>
    <row r="710" spans="1:21" s="233" customFormat="1" ht="21.75" customHeight="1">
      <c r="A710" s="330"/>
      <c r="B710" s="330"/>
      <c r="C710" s="330"/>
      <c r="D710" s="330"/>
      <c r="E710" s="330"/>
      <c r="F710" s="330"/>
      <c r="G710" s="330"/>
      <c r="H710" s="330"/>
      <c r="I710" s="330"/>
      <c r="J710" s="330"/>
      <c r="K710" s="330"/>
      <c r="L710" s="330"/>
      <c r="M710" s="331"/>
      <c r="N710" s="330"/>
      <c r="O710" s="330"/>
      <c r="P710" s="186"/>
      <c r="Q710" s="186"/>
      <c r="R710" s="186"/>
      <c r="S710" s="186"/>
      <c r="T710" s="186"/>
      <c r="U710" s="186"/>
    </row>
    <row r="711" spans="1:21" s="233" customFormat="1" ht="21.75" customHeight="1">
      <c r="A711" s="330"/>
      <c r="B711" s="330"/>
      <c r="C711" s="330"/>
      <c r="D711" s="330"/>
      <c r="E711" s="330"/>
      <c r="F711" s="330"/>
      <c r="G711" s="330"/>
      <c r="H711" s="330"/>
      <c r="I711" s="330"/>
      <c r="J711" s="330"/>
      <c r="K711" s="330"/>
      <c r="L711" s="330"/>
      <c r="M711" s="331"/>
      <c r="N711" s="330"/>
      <c r="O711" s="330"/>
      <c r="P711" s="186"/>
      <c r="Q711" s="186"/>
      <c r="R711" s="186"/>
      <c r="S711" s="186"/>
      <c r="T711" s="186"/>
      <c r="U711" s="186"/>
    </row>
    <row r="712" spans="1:21">
      <c r="A712" s="263"/>
      <c r="B712" s="263"/>
      <c r="C712" s="263"/>
      <c r="D712" s="263"/>
      <c r="E712" s="263"/>
      <c r="F712" s="263"/>
      <c r="G712" s="263"/>
      <c r="H712" s="263"/>
      <c r="I712" s="263"/>
      <c r="J712" s="263"/>
      <c r="K712" s="263"/>
      <c r="L712" s="263"/>
      <c r="M712" s="264"/>
      <c r="N712" s="263"/>
      <c r="O712" s="263"/>
    </row>
    <row r="713" spans="1:21">
      <c r="A713" s="263"/>
      <c r="B713" s="263"/>
      <c r="C713" s="263"/>
      <c r="D713" s="263"/>
      <c r="E713" s="263"/>
      <c r="F713" s="263"/>
      <c r="G713" s="263"/>
      <c r="H713" s="263"/>
      <c r="I713" s="263"/>
      <c r="J713" s="263"/>
      <c r="K713" s="263"/>
      <c r="L713" s="263"/>
      <c r="M713" s="264"/>
      <c r="N713" s="263"/>
      <c r="O713" s="263"/>
    </row>
    <row r="714" spans="1:21">
      <c r="A714" s="263"/>
      <c r="B714" s="263"/>
      <c r="C714" s="263"/>
      <c r="D714" s="263"/>
      <c r="E714" s="263"/>
      <c r="F714" s="263"/>
      <c r="G714" s="263"/>
      <c r="H714" s="263"/>
      <c r="I714" s="263"/>
      <c r="J714" s="263"/>
      <c r="K714" s="263"/>
      <c r="L714" s="263"/>
      <c r="M714" s="264"/>
      <c r="N714" s="263"/>
      <c r="O714" s="339"/>
    </row>
    <row r="715" spans="1:21" ht="35.25" customHeight="1">
      <c r="A715" s="263"/>
      <c r="B715" s="263"/>
      <c r="C715" s="263"/>
      <c r="D715" s="263"/>
      <c r="E715" s="263"/>
      <c r="F715" s="263"/>
      <c r="G715" s="263"/>
      <c r="H715" s="263"/>
      <c r="I715" s="263"/>
      <c r="J715" s="263"/>
      <c r="K715" s="263"/>
      <c r="L715" s="263"/>
      <c r="M715" s="264"/>
      <c r="N715" s="263"/>
      <c r="O715" s="263"/>
    </row>
    <row r="716" spans="1:21" ht="35.25" customHeight="1">
      <c r="A716" s="263"/>
      <c r="B716" s="263"/>
      <c r="C716" s="263"/>
      <c r="D716" s="263"/>
      <c r="E716" s="263"/>
      <c r="F716" s="263"/>
      <c r="G716" s="263"/>
      <c r="H716" s="263"/>
      <c r="I716" s="263"/>
      <c r="J716" s="263"/>
      <c r="K716" s="263"/>
      <c r="L716" s="263"/>
      <c r="M716" s="264"/>
      <c r="N716" s="263"/>
      <c r="O716" s="263"/>
    </row>
    <row r="717" spans="1:21">
      <c r="A717" s="652" t="s">
        <v>92</v>
      </c>
      <c r="B717" s="652" t="s">
        <v>140</v>
      </c>
      <c r="C717" s="652" t="s">
        <v>40</v>
      </c>
      <c r="D717" s="665" t="s">
        <v>37</v>
      </c>
      <c r="E717" s="652" t="s">
        <v>38</v>
      </c>
      <c r="F717" s="652" t="s">
        <v>7</v>
      </c>
      <c r="G717" s="652" t="s">
        <v>81</v>
      </c>
      <c r="H717" s="653" t="s">
        <v>8</v>
      </c>
      <c r="I717" s="652" t="s">
        <v>141</v>
      </c>
      <c r="J717" s="654" t="s">
        <v>142</v>
      </c>
      <c r="K717" s="655"/>
      <c r="L717" s="656"/>
      <c r="M717" s="654" t="s">
        <v>143</v>
      </c>
      <c r="N717" s="655"/>
      <c r="O717" s="656"/>
    </row>
    <row r="718" spans="1:21">
      <c r="A718" s="508"/>
      <c r="B718" s="508"/>
      <c r="C718" s="508"/>
      <c r="D718" s="666"/>
      <c r="E718" s="508"/>
      <c r="F718" s="508"/>
      <c r="G718" s="508"/>
      <c r="H718" s="654"/>
      <c r="I718" s="508"/>
      <c r="J718" s="208" t="s">
        <v>144</v>
      </c>
      <c r="K718" s="208" t="s">
        <v>154</v>
      </c>
      <c r="L718" s="208" t="s">
        <v>145</v>
      </c>
      <c r="M718" s="209" t="s">
        <v>99</v>
      </c>
      <c r="N718" s="208" t="s">
        <v>21</v>
      </c>
      <c r="O718" s="208" t="s">
        <v>16</v>
      </c>
    </row>
    <row r="719" spans="1:21" s="233" customFormat="1" ht="23.4" customHeight="1">
      <c r="A719" s="214">
        <v>1</v>
      </c>
      <c r="B719" s="214">
        <v>4</v>
      </c>
      <c r="C719" s="214">
        <v>2</v>
      </c>
      <c r="D719" s="214">
        <v>4</v>
      </c>
      <c r="E719" s="214">
        <v>2</v>
      </c>
      <c r="F719" s="214">
        <v>215</v>
      </c>
      <c r="G719" s="214"/>
      <c r="H719" s="214" t="s">
        <v>540</v>
      </c>
      <c r="I719" s="214" t="s">
        <v>417</v>
      </c>
      <c r="J719" s="215">
        <v>900</v>
      </c>
      <c r="K719" s="215">
        <v>905</v>
      </c>
      <c r="L719" s="215">
        <v>905</v>
      </c>
      <c r="M719" s="232">
        <v>85982820</v>
      </c>
      <c r="N719" s="217">
        <v>101742688.87</v>
      </c>
      <c r="O719" s="217">
        <v>90839145.170000002</v>
      </c>
      <c r="P719" s="186"/>
      <c r="Q719" s="186"/>
      <c r="R719" s="186"/>
      <c r="S719" s="186"/>
      <c r="T719" s="186"/>
      <c r="U719" s="186"/>
    </row>
    <row r="720" spans="1:21">
      <c r="A720" s="657"/>
      <c r="B720" s="658"/>
      <c r="C720" s="658"/>
      <c r="D720" s="658"/>
      <c r="E720" s="658"/>
      <c r="F720" s="658"/>
      <c r="G720" s="658"/>
      <c r="H720" s="658"/>
      <c r="I720" s="658"/>
      <c r="J720" s="658"/>
      <c r="K720" s="658"/>
      <c r="L720" s="658"/>
      <c r="M720" s="658"/>
      <c r="N720" s="658"/>
      <c r="O720" s="659"/>
    </row>
    <row r="721" spans="1:15" ht="44.4" customHeight="1">
      <c r="A721" s="641" t="s">
        <v>541</v>
      </c>
      <c r="B721" s="642"/>
      <c r="C721" s="642"/>
      <c r="D721" s="642"/>
      <c r="E721" s="642"/>
      <c r="F721" s="642"/>
      <c r="G721" s="642"/>
      <c r="H721" s="642"/>
      <c r="I721" s="642"/>
      <c r="J721" s="642"/>
      <c r="K721" s="642"/>
      <c r="L721" s="642"/>
      <c r="M721" s="642"/>
      <c r="N721" s="642"/>
      <c r="O721" s="643"/>
    </row>
    <row r="722" spans="1:15">
      <c r="A722" s="198"/>
      <c r="B722" s="199"/>
      <c r="C722" s="199"/>
      <c r="D722" s="199"/>
      <c r="E722" s="199"/>
      <c r="F722" s="199"/>
      <c r="G722" s="199"/>
      <c r="H722" s="199"/>
      <c r="I722" s="199"/>
      <c r="J722" s="199"/>
      <c r="K722" s="199"/>
      <c r="L722" s="199" t="s">
        <v>542</v>
      </c>
      <c r="M722" s="200"/>
      <c r="N722" s="199"/>
      <c r="O722" s="201"/>
    </row>
    <row r="723" spans="1:15">
      <c r="A723" s="644" t="s">
        <v>419</v>
      </c>
      <c r="B723" s="645"/>
      <c r="C723" s="645"/>
      <c r="D723" s="645"/>
      <c r="E723" s="645"/>
      <c r="F723" s="645"/>
      <c r="G723" s="645"/>
      <c r="H723" s="645"/>
      <c r="I723" s="645"/>
      <c r="J723" s="645"/>
      <c r="K723" s="645"/>
      <c r="L723" s="645"/>
      <c r="M723" s="645"/>
      <c r="N723" s="645"/>
      <c r="O723" s="646"/>
    </row>
    <row r="724" spans="1:15">
      <c r="A724" s="340"/>
      <c r="B724" s="231"/>
      <c r="C724" s="231"/>
      <c r="D724" s="231"/>
      <c r="E724" s="231"/>
      <c r="F724" s="305"/>
      <c r="G724" s="305"/>
      <c r="H724" s="305"/>
      <c r="I724" s="305"/>
      <c r="J724" s="306" t="s">
        <v>528</v>
      </c>
      <c r="K724" s="334"/>
      <c r="L724" s="305"/>
      <c r="M724" s="307"/>
      <c r="N724" s="305"/>
      <c r="O724" s="308"/>
    </row>
    <row r="725" spans="1:15" ht="23.4" customHeight="1">
      <c r="A725" s="340"/>
      <c r="B725" s="231"/>
      <c r="C725" s="231"/>
      <c r="D725" s="231"/>
      <c r="E725" s="231"/>
      <c r="F725" s="305"/>
      <c r="G725" s="305"/>
      <c r="H725" s="341" t="s">
        <v>543</v>
      </c>
      <c r="I725" s="342"/>
      <c r="J725" s="336">
        <v>294</v>
      </c>
      <c r="K725" s="199"/>
      <c r="L725" s="305"/>
      <c r="M725" s="307"/>
      <c r="N725" s="305"/>
      <c r="O725" s="308"/>
    </row>
    <row r="726" spans="1:15" ht="21.9" customHeight="1">
      <c r="A726" s="340"/>
      <c r="B726" s="231"/>
      <c r="C726" s="231"/>
      <c r="D726" s="231"/>
      <c r="E726" s="231"/>
      <c r="F726" s="305"/>
      <c r="G726" s="305"/>
      <c r="H726" s="341" t="s">
        <v>544</v>
      </c>
      <c r="I726" s="341"/>
      <c r="J726" s="336">
        <v>195</v>
      </c>
      <c r="K726" s="199"/>
      <c r="L726" s="305"/>
      <c r="M726" s="307"/>
      <c r="N726" s="305"/>
      <c r="O726" s="308"/>
    </row>
    <row r="727" spans="1:15" ht="19.2" customHeight="1">
      <c r="A727" s="340"/>
      <c r="B727" s="231"/>
      <c r="C727" s="231"/>
      <c r="D727" s="231"/>
      <c r="E727" s="231"/>
      <c r="F727" s="305"/>
      <c r="G727" s="305"/>
      <c r="H727" s="341" t="s">
        <v>545</v>
      </c>
      <c r="I727" s="341"/>
      <c r="J727" s="336">
        <v>30</v>
      </c>
      <c r="K727" s="199"/>
      <c r="L727" s="305"/>
      <c r="M727" s="307"/>
      <c r="N727" s="305"/>
      <c r="O727" s="308"/>
    </row>
    <row r="728" spans="1:15" ht="21.9" customHeight="1">
      <c r="A728" s="340"/>
      <c r="B728" s="231"/>
      <c r="C728" s="231"/>
      <c r="D728" s="231"/>
      <c r="E728" s="231"/>
      <c r="F728" s="305"/>
      <c r="G728" s="305"/>
      <c r="H728" s="341" t="s">
        <v>546</v>
      </c>
      <c r="I728" s="341"/>
      <c r="J728" s="336">
        <v>30</v>
      </c>
      <c r="K728" s="199"/>
      <c r="L728" s="305"/>
      <c r="M728" s="307"/>
      <c r="N728" s="305"/>
      <c r="O728" s="308"/>
    </row>
    <row r="729" spans="1:15" ht="21.9" customHeight="1">
      <c r="A729" s="340"/>
      <c r="B729" s="231"/>
      <c r="C729" s="231"/>
      <c r="D729" s="231"/>
      <c r="E729" s="231"/>
      <c r="F729" s="305"/>
      <c r="G729" s="305"/>
      <c r="H729" s="341" t="s">
        <v>547</v>
      </c>
      <c r="I729" s="341"/>
      <c r="J729" s="336">
        <v>108</v>
      </c>
      <c r="K729" s="199"/>
      <c r="L729" s="305"/>
      <c r="M729" s="307"/>
      <c r="N729" s="305"/>
      <c r="O729" s="308"/>
    </row>
    <row r="730" spans="1:15" ht="24.75" customHeight="1">
      <c r="A730" s="340"/>
      <c r="B730" s="231"/>
      <c r="C730" s="231"/>
      <c r="D730" s="231"/>
      <c r="E730" s="231"/>
      <c r="F730" s="305"/>
      <c r="G730" s="305"/>
      <c r="H730" s="341" t="s">
        <v>548</v>
      </c>
      <c r="I730" s="341"/>
      <c r="J730" s="336">
        <v>2</v>
      </c>
      <c r="K730" s="199"/>
      <c r="L730" s="305"/>
      <c r="M730" s="307"/>
      <c r="N730" s="305"/>
      <c r="O730" s="308"/>
    </row>
    <row r="731" spans="1:15">
      <c r="A731" s="340"/>
      <c r="B731" s="231"/>
      <c r="C731" s="231"/>
      <c r="D731" s="231"/>
      <c r="E731" s="231"/>
      <c r="F731" s="305"/>
      <c r="G731" s="305"/>
      <c r="H731" s="341" t="s">
        <v>549</v>
      </c>
      <c r="I731" s="341"/>
      <c r="J731" s="336">
        <v>183</v>
      </c>
      <c r="K731" s="199"/>
      <c r="L731" s="305"/>
      <c r="M731" s="307"/>
      <c r="N731" s="305"/>
      <c r="O731" s="308"/>
    </row>
    <row r="732" spans="1:15" ht="30" customHeight="1">
      <c r="A732" s="340"/>
      <c r="B732" s="231"/>
      <c r="C732" s="231"/>
      <c r="D732" s="231"/>
      <c r="E732" s="231"/>
      <c r="F732" s="305"/>
      <c r="G732" s="305"/>
      <c r="H732" s="341" t="s">
        <v>550</v>
      </c>
      <c r="I732" s="341"/>
      <c r="J732" s="336">
        <v>63</v>
      </c>
      <c r="K732" s="199"/>
      <c r="L732" s="305"/>
      <c r="M732" s="307"/>
      <c r="N732" s="305"/>
      <c r="O732" s="308"/>
    </row>
    <row r="733" spans="1:15" ht="20.399999999999999" customHeight="1">
      <c r="A733" s="304"/>
      <c r="B733" s="305"/>
      <c r="C733" s="305"/>
      <c r="D733" s="335"/>
      <c r="E733" s="712" t="s">
        <v>517</v>
      </c>
      <c r="F733" s="712"/>
      <c r="G733" s="712"/>
      <c r="H733" s="712"/>
      <c r="I733" s="343"/>
      <c r="J733" s="344">
        <v>905</v>
      </c>
      <c r="K733" s="345"/>
      <c r="L733" s="305"/>
      <c r="M733" s="307"/>
      <c r="N733" s="305"/>
      <c r="O733" s="308"/>
    </row>
    <row r="734" spans="1:15" ht="25.5" customHeight="1">
      <c r="A734" s="304"/>
      <c r="B734" s="305"/>
      <c r="C734" s="305"/>
      <c r="D734" s="305"/>
      <c r="E734" s="305"/>
      <c r="F734" s="305"/>
      <c r="G734" s="305"/>
      <c r="H734" s="231"/>
      <c r="I734" s="231"/>
      <c r="J734" s="199"/>
      <c r="K734" s="305"/>
      <c r="L734" s="305"/>
      <c r="M734" s="307"/>
      <c r="N734" s="305"/>
      <c r="O734" s="308"/>
    </row>
    <row r="735" spans="1:15" ht="21.75" customHeight="1">
      <c r="A735" s="198"/>
      <c r="B735" s="647"/>
      <c r="C735" s="647"/>
      <c r="D735" s="647"/>
      <c r="E735" s="647"/>
      <c r="F735" s="647"/>
      <c r="G735" s="647"/>
      <c r="H735" s="648"/>
      <c r="I735" s="648"/>
      <c r="J735" s="648"/>
      <c r="K735" s="648"/>
      <c r="L735" s="648"/>
      <c r="M735" s="648"/>
      <c r="N735" s="199"/>
      <c r="O735" s="201"/>
    </row>
    <row r="736" spans="1:15" ht="16.95" customHeight="1">
      <c r="A736" s="649" t="s">
        <v>413</v>
      </c>
      <c r="B736" s="650"/>
      <c r="C736" s="650"/>
      <c r="D736" s="650"/>
      <c r="E736" s="650"/>
      <c r="F736" s="650"/>
      <c r="G736" s="650"/>
      <c r="H736" s="650"/>
      <c r="I736" s="650"/>
      <c r="J736" s="650"/>
      <c r="K736" s="650"/>
      <c r="L736" s="650"/>
      <c r="M736" s="650"/>
      <c r="N736" s="650"/>
      <c r="O736" s="651"/>
    </row>
    <row r="737" spans="1:15" ht="16.5" customHeight="1">
      <c r="A737" s="638" t="s">
        <v>551</v>
      </c>
      <c r="B737" s="639"/>
      <c r="C737" s="639"/>
      <c r="D737" s="639"/>
      <c r="E737" s="639"/>
      <c r="F737" s="639"/>
      <c r="G737" s="639"/>
      <c r="H737" s="639"/>
      <c r="I737" s="639"/>
      <c r="J737" s="639"/>
      <c r="K737" s="639"/>
      <c r="L737" s="639"/>
      <c r="M737" s="639"/>
      <c r="N737" s="639"/>
      <c r="O737" s="640"/>
    </row>
    <row r="738" spans="1:15" ht="16.5" customHeight="1">
      <c r="A738" s="235"/>
      <c r="B738" s="236"/>
      <c r="C738" s="236"/>
      <c r="D738" s="236"/>
      <c r="E738" s="236"/>
      <c r="F738" s="236"/>
      <c r="G738" s="236"/>
      <c r="H738" s="236"/>
      <c r="I738" s="236"/>
      <c r="J738" s="236"/>
      <c r="K738" s="236"/>
      <c r="L738" s="236"/>
      <c r="M738" s="237"/>
      <c r="N738" s="236"/>
      <c r="O738" s="238"/>
    </row>
    <row r="739" spans="1:15" ht="16.5" customHeight="1">
      <c r="A739" s="239"/>
      <c r="B739" s="239"/>
      <c r="C739" s="239"/>
      <c r="D739" s="239"/>
      <c r="E739" s="239"/>
      <c r="F739" s="239"/>
      <c r="G739" s="239"/>
      <c r="H739" s="239"/>
      <c r="I739" s="239"/>
      <c r="J739" s="239"/>
      <c r="K739" s="239"/>
      <c r="L739" s="239"/>
      <c r="M739" s="240"/>
      <c r="N739" s="239"/>
      <c r="O739" s="239"/>
    </row>
    <row r="740" spans="1:15" ht="16.5" customHeight="1">
      <c r="A740" s="206"/>
      <c r="B740" s="206"/>
      <c r="C740" s="206"/>
      <c r="D740" s="206"/>
      <c r="E740" s="206"/>
      <c r="F740" s="206"/>
      <c r="G740" s="206"/>
      <c r="H740" s="206"/>
      <c r="I740" s="206"/>
      <c r="J740" s="206"/>
      <c r="K740" s="206"/>
      <c r="L740" s="206"/>
      <c r="M740" s="207"/>
      <c r="N740" s="206"/>
      <c r="O740" s="206"/>
    </row>
    <row r="741" spans="1:15" ht="16.5" customHeight="1">
      <c r="A741" s="206"/>
      <c r="B741" s="206"/>
      <c r="C741" s="206"/>
      <c r="D741" s="206"/>
      <c r="E741" s="206"/>
      <c r="F741" s="206"/>
      <c r="G741" s="206"/>
      <c r="H741" s="206"/>
      <c r="I741" s="206"/>
      <c r="J741" s="206"/>
      <c r="K741" s="206"/>
      <c r="L741" s="206"/>
      <c r="M741" s="207"/>
      <c r="N741" s="206"/>
      <c r="O741" s="206"/>
    </row>
    <row r="742" spans="1:15" ht="16.5" customHeight="1">
      <c r="A742" s="206"/>
      <c r="B742" s="206"/>
      <c r="C742" s="206"/>
      <c r="D742" s="206"/>
      <c r="E742" s="206"/>
      <c r="F742" s="206"/>
      <c r="G742" s="206"/>
      <c r="H742" s="206"/>
      <c r="I742" s="206"/>
      <c r="J742" s="206"/>
      <c r="K742" s="206"/>
      <c r="L742" s="206"/>
      <c r="M742" s="207"/>
      <c r="N742" s="206"/>
      <c r="O742" s="206"/>
    </row>
    <row r="743" spans="1:15" ht="16.5" customHeight="1">
      <c r="A743" s="206"/>
      <c r="B743" s="206"/>
      <c r="C743" s="206"/>
      <c r="D743" s="206"/>
      <c r="E743" s="206"/>
      <c r="F743" s="206"/>
      <c r="G743" s="206"/>
      <c r="H743" s="206"/>
      <c r="I743" s="206"/>
      <c r="J743" s="206"/>
      <c r="K743" s="206"/>
      <c r="L743" s="206"/>
      <c r="M743" s="207"/>
      <c r="N743" s="206"/>
      <c r="O743" s="206"/>
    </row>
    <row r="744" spans="1:15" ht="16.5" customHeight="1">
      <c r="A744" s="206"/>
      <c r="B744" s="206"/>
      <c r="C744" s="206"/>
      <c r="D744" s="206"/>
      <c r="E744" s="206"/>
      <c r="F744" s="206"/>
      <c r="G744" s="206"/>
      <c r="H744" s="206"/>
      <c r="I744" s="206"/>
      <c r="J744" s="206"/>
      <c r="K744" s="206"/>
      <c r="L744" s="206"/>
      <c r="M744" s="207"/>
      <c r="N744" s="206"/>
      <c r="O744" s="206"/>
    </row>
    <row r="745" spans="1:15" ht="16.5" customHeight="1">
      <c r="A745" s="263"/>
      <c r="B745" s="263"/>
      <c r="C745" s="263"/>
      <c r="D745" s="263"/>
      <c r="E745" s="263"/>
      <c r="F745" s="263"/>
      <c r="G745" s="263"/>
      <c r="H745" s="263"/>
      <c r="I745" s="263"/>
      <c r="J745" s="263"/>
      <c r="K745" s="263"/>
      <c r="L745" s="263"/>
      <c r="M745" s="264"/>
      <c r="N745" s="263"/>
      <c r="O745" s="263"/>
    </row>
    <row r="746" spans="1:15" ht="16.5" customHeight="1">
      <c r="A746" s="263"/>
      <c r="B746" s="263"/>
      <c r="C746" s="263"/>
      <c r="D746" s="263"/>
      <c r="E746" s="263"/>
      <c r="F746" s="263"/>
      <c r="G746" s="263"/>
      <c r="H746" s="263"/>
      <c r="I746" s="263"/>
      <c r="J746" s="263"/>
      <c r="K746" s="263"/>
      <c r="L746" s="263"/>
      <c r="M746" s="264"/>
      <c r="N746" s="263"/>
      <c r="O746" s="263"/>
    </row>
    <row r="747" spans="1:15" ht="16.5" customHeight="1">
      <c r="A747" s="263"/>
      <c r="B747" s="263"/>
      <c r="C747" s="263"/>
      <c r="D747" s="263"/>
      <c r="E747" s="263"/>
      <c r="F747" s="263"/>
      <c r="G747" s="263"/>
      <c r="H747" s="263"/>
      <c r="I747" s="263"/>
      <c r="J747" s="263"/>
      <c r="K747" s="263"/>
      <c r="L747" s="263"/>
      <c r="M747" s="264"/>
      <c r="N747" s="263"/>
      <c r="O747" s="263"/>
    </row>
    <row r="748" spans="1:15">
      <c r="A748" s="263"/>
      <c r="B748" s="263"/>
      <c r="C748" s="263"/>
      <c r="D748" s="263"/>
      <c r="E748" s="263"/>
      <c r="F748" s="263"/>
      <c r="G748" s="263"/>
      <c r="H748" s="263"/>
      <c r="I748" s="263"/>
      <c r="J748" s="263"/>
      <c r="K748" s="263"/>
      <c r="L748" s="263"/>
      <c r="M748" s="264"/>
      <c r="N748" s="263"/>
      <c r="O748" s="263"/>
    </row>
    <row r="749" spans="1:15">
      <c r="A749" s="263"/>
      <c r="B749" s="263"/>
      <c r="C749" s="263"/>
      <c r="D749" s="263"/>
      <c r="E749" s="263"/>
      <c r="F749" s="263"/>
      <c r="G749" s="263"/>
      <c r="H749" s="263"/>
      <c r="I749" s="263"/>
      <c r="J749" s="263"/>
      <c r="K749" s="263"/>
      <c r="L749" s="263"/>
      <c r="M749" s="264"/>
      <c r="N749" s="263"/>
      <c r="O749" s="263"/>
    </row>
    <row r="750" spans="1:15">
      <c r="A750" s="263"/>
      <c r="B750" s="263"/>
      <c r="C750" s="263"/>
      <c r="D750" s="263"/>
      <c r="E750" s="263"/>
      <c r="F750" s="263"/>
      <c r="G750" s="263"/>
      <c r="H750" s="263"/>
      <c r="I750" s="263"/>
      <c r="J750" s="263"/>
      <c r="K750" s="263"/>
      <c r="L750" s="263"/>
      <c r="M750" s="264"/>
      <c r="N750" s="263"/>
      <c r="O750" s="263"/>
    </row>
    <row r="751" spans="1:15">
      <c r="A751" s="263"/>
      <c r="B751" s="263"/>
      <c r="C751" s="263"/>
      <c r="D751" s="263"/>
      <c r="E751" s="263"/>
      <c r="F751" s="263"/>
      <c r="G751" s="263"/>
      <c r="H751" s="263"/>
      <c r="I751" s="263"/>
      <c r="J751" s="263"/>
      <c r="K751" s="263"/>
      <c r="L751" s="263"/>
      <c r="M751" s="264"/>
      <c r="N751" s="263"/>
      <c r="O751" s="263"/>
    </row>
    <row r="752" spans="1:15">
      <c r="A752" s="652" t="s">
        <v>92</v>
      </c>
      <c r="B752" s="652" t="s">
        <v>140</v>
      </c>
      <c r="C752" s="652" t="s">
        <v>40</v>
      </c>
      <c r="D752" s="665" t="s">
        <v>37</v>
      </c>
      <c r="E752" s="652" t="s">
        <v>38</v>
      </c>
      <c r="F752" s="652" t="s">
        <v>7</v>
      </c>
      <c r="G752" s="652" t="s">
        <v>81</v>
      </c>
      <c r="H752" s="653" t="s">
        <v>8</v>
      </c>
      <c r="I752" s="652" t="s">
        <v>141</v>
      </c>
      <c r="J752" s="654" t="s">
        <v>142</v>
      </c>
      <c r="K752" s="655"/>
      <c r="L752" s="656"/>
      <c r="M752" s="654" t="s">
        <v>143</v>
      </c>
      <c r="N752" s="655"/>
      <c r="O752" s="656"/>
    </row>
    <row r="753" spans="1:21">
      <c r="A753" s="508"/>
      <c r="B753" s="508"/>
      <c r="C753" s="508"/>
      <c r="D753" s="666"/>
      <c r="E753" s="508"/>
      <c r="F753" s="508"/>
      <c r="G753" s="508"/>
      <c r="H753" s="654"/>
      <c r="I753" s="508"/>
      <c r="J753" s="208" t="s">
        <v>144</v>
      </c>
      <c r="K753" s="208" t="s">
        <v>154</v>
      </c>
      <c r="L753" s="208" t="s">
        <v>145</v>
      </c>
      <c r="M753" s="209" t="s">
        <v>99</v>
      </c>
      <c r="N753" s="208" t="s">
        <v>21</v>
      </c>
      <c r="O753" s="208" t="s">
        <v>16</v>
      </c>
    </row>
    <row r="754" spans="1:21" s="233" customFormat="1" ht="25.2" customHeight="1">
      <c r="A754" s="192">
        <v>1</v>
      </c>
      <c r="B754" s="192">
        <v>3</v>
      </c>
      <c r="C754" s="192">
        <v>2</v>
      </c>
      <c r="D754" s="192">
        <v>5</v>
      </c>
      <c r="E754" s="192">
        <v>1</v>
      </c>
      <c r="F754" s="192">
        <v>216</v>
      </c>
      <c r="G754" s="192"/>
      <c r="H754" s="192" t="s">
        <v>552</v>
      </c>
      <c r="I754" s="192" t="s">
        <v>499</v>
      </c>
      <c r="J754" s="215">
        <v>15000</v>
      </c>
      <c r="K754" s="193">
        <v>15000</v>
      </c>
      <c r="L754" s="193">
        <v>15000</v>
      </c>
      <c r="M754" s="346">
        <v>383456</v>
      </c>
      <c r="N754" s="347">
        <v>270260.78000000003</v>
      </c>
      <c r="O754" s="347">
        <v>268348.59999999998</v>
      </c>
      <c r="P754" s="186"/>
      <c r="Q754" s="186"/>
      <c r="R754" s="186"/>
      <c r="S754" s="186"/>
      <c r="T754" s="186"/>
      <c r="U754" s="186"/>
    </row>
    <row r="755" spans="1:21">
      <c r="A755" s="657"/>
      <c r="B755" s="658"/>
      <c r="C755" s="658"/>
      <c r="D755" s="658"/>
      <c r="E755" s="658"/>
      <c r="F755" s="658"/>
      <c r="G755" s="658"/>
      <c r="H755" s="658"/>
      <c r="I755" s="658"/>
      <c r="J755" s="658"/>
      <c r="K755" s="658"/>
      <c r="L755" s="658"/>
      <c r="M755" s="658"/>
      <c r="N755" s="658"/>
      <c r="O755" s="659"/>
    </row>
    <row r="756" spans="1:21" ht="48" customHeight="1">
      <c r="A756" s="707" t="s">
        <v>553</v>
      </c>
      <c r="B756" s="708"/>
      <c r="C756" s="708"/>
      <c r="D756" s="708"/>
      <c r="E756" s="708"/>
      <c r="F756" s="708"/>
      <c r="G756" s="708"/>
      <c r="H756" s="708"/>
      <c r="I756" s="708"/>
      <c r="J756" s="708"/>
      <c r="K756" s="708"/>
      <c r="L756" s="708"/>
      <c r="M756" s="708"/>
      <c r="N756" s="708"/>
      <c r="O756" s="709"/>
    </row>
    <row r="757" spans="1:21">
      <c r="A757" s="198"/>
      <c r="B757" s="199"/>
      <c r="C757" s="199"/>
      <c r="D757" s="199"/>
      <c r="E757" s="199"/>
      <c r="F757" s="199"/>
      <c r="G757" s="199"/>
      <c r="H757" s="199"/>
      <c r="I757" s="199"/>
      <c r="J757" s="199"/>
      <c r="K757" s="199"/>
      <c r="L757" s="199"/>
      <c r="M757" s="200"/>
      <c r="N757" s="199"/>
      <c r="O757" s="201"/>
    </row>
    <row r="758" spans="1:21" ht="99" customHeight="1">
      <c r="A758" s="710" t="s">
        <v>554</v>
      </c>
      <c r="B758" s="648"/>
      <c r="C758" s="648"/>
      <c r="D758" s="648"/>
      <c r="E758" s="648"/>
      <c r="F758" s="648"/>
      <c r="G758" s="648"/>
      <c r="H758" s="648"/>
      <c r="I758" s="648"/>
      <c r="J758" s="648"/>
      <c r="K758" s="648"/>
      <c r="L758" s="648"/>
      <c r="M758" s="648"/>
      <c r="N758" s="648"/>
      <c r="O758" s="711"/>
    </row>
    <row r="759" spans="1:21" ht="47.4" customHeight="1">
      <c r="A759" s="698" t="s">
        <v>555</v>
      </c>
      <c r="B759" s="699"/>
      <c r="C759" s="699"/>
      <c r="D759" s="699"/>
      <c r="E759" s="699"/>
      <c r="F759" s="699"/>
      <c r="G759" s="699"/>
      <c r="H759" s="699"/>
      <c r="I759" s="699"/>
      <c r="J759" s="699"/>
      <c r="K759" s="699"/>
      <c r="L759" s="699"/>
      <c r="M759" s="699"/>
      <c r="N759" s="699"/>
      <c r="O759" s="700"/>
    </row>
    <row r="760" spans="1:21">
      <c r="A760" s="701"/>
      <c r="B760" s="702"/>
      <c r="C760" s="702"/>
      <c r="D760" s="702"/>
      <c r="E760" s="702"/>
      <c r="F760" s="702"/>
      <c r="G760" s="702"/>
      <c r="H760" s="702"/>
      <c r="I760" s="702"/>
      <c r="J760" s="702"/>
      <c r="K760" s="702"/>
      <c r="L760" s="702"/>
      <c r="M760" s="702"/>
      <c r="N760" s="702"/>
      <c r="O760" s="703"/>
    </row>
    <row r="761" spans="1:21">
      <c r="A761" s="198"/>
      <c r="B761" s="647"/>
      <c r="C761" s="647"/>
      <c r="D761" s="647"/>
      <c r="E761" s="647"/>
      <c r="F761" s="647"/>
      <c r="G761" s="647"/>
      <c r="H761" s="648"/>
      <c r="I761" s="648"/>
      <c r="J761" s="648"/>
      <c r="K761" s="648"/>
      <c r="L761" s="648"/>
      <c r="M761" s="648"/>
      <c r="N761" s="199"/>
      <c r="O761" s="201"/>
    </row>
    <row r="762" spans="1:21">
      <c r="A762" s="649" t="s">
        <v>413</v>
      </c>
      <c r="B762" s="650"/>
      <c r="C762" s="650"/>
      <c r="D762" s="650"/>
      <c r="E762" s="650"/>
      <c r="F762" s="650"/>
      <c r="G762" s="650"/>
      <c r="H762" s="650"/>
      <c r="I762" s="650"/>
      <c r="J762" s="650"/>
      <c r="K762" s="650"/>
      <c r="L762" s="650"/>
      <c r="M762" s="650"/>
      <c r="N762" s="650"/>
      <c r="O762" s="651"/>
    </row>
    <row r="763" spans="1:21" ht="30.75" customHeight="1">
      <c r="A763" s="704" t="s">
        <v>556</v>
      </c>
      <c r="B763" s="705"/>
      <c r="C763" s="705"/>
      <c r="D763" s="705"/>
      <c r="E763" s="705"/>
      <c r="F763" s="705"/>
      <c r="G763" s="705"/>
      <c r="H763" s="705"/>
      <c r="I763" s="705"/>
      <c r="J763" s="705"/>
      <c r="K763" s="705"/>
      <c r="L763" s="705"/>
      <c r="M763" s="705"/>
      <c r="N763" s="705"/>
      <c r="O763" s="706"/>
    </row>
    <row r="764" spans="1:21" ht="30.75" customHeight="1">
      <c r="A764" s="246"/>
      <c r="B764" s="246"/>
      <c r="C764" s="246"/>
      <c r="D764" s="246"/>
      <c r="E764" s="246"/>
      <c r="F764" s="246"/>
      <c r="G764" s="246"/>
      <c r="H764" s="246"/>
      <c r="I764" s="246"/>
      <c r="J764" s="246"/>
      <c r="K764" s="246"/>
      <c r="L764" s="246"/>
      <c r="M764" s="247"/>
      <c r="N764" s="246"/>
      <c r="O764" s="246"/>
    </row>
    <row r="765" spans="1:21" ht="30.75" customHeight="1">
      <c r="A765" s="199"/>
      <c r="B765" s="199"/>
      <c r="C765" s="199"/>
      <c r="D765" s="199"/>
      <c r="E765" s="199"/>
      <c r="F765" s="199"/>
      <c r="G765" s="199"/>
      <c r="H765" s="199"/>
      <c r="I765" s="199"/>
      <c r="J765" s="199"/>
      <c r="K765" s="199"/>
      <c r="L765" s="199"/>
      <c r="M765" s="200"/>
      <c r="N765" s="199"/>
      <c r="O765" s="199"/>
    </row>
    <row r="766" spans="1:21" ht="30.75" customHeight="1">
      <c r="A766" s="199"/>
      <c r="B766" s="199"/>
      <c r="C766" s="199"/>
      <c r="D766" s="199"/>
      <c r="E766" s="199"/>
      <c r="F766" s="199"/>
      <c r="G766" s="199"/>
      <c r="H766" s="199"/>
      <c r="I766" s="199"/>
      <c r="J766" s="199"/>
      <c r="K766" s="199"/>
      <c r="L766" s="199"/>
      <c r="M766" s="200"/>
      <c r="N766" s="199"/>
      <c r="O766" s="199"/>
    </row>
    <row r="767" spans="1:21" ht="30.75" customHeight="1">
      <c r="A767" s="199"/>
      <c r="B767" s="199"/>
      <c r="C767" s="199"/>
      <c r="D767" s="199"/>
      <c r="E767" s="199"/>
      <c r="F767" s="199"/>
      <c r="G767" s="199"/>
      <c r="H767" s="199"/>
      <c r="I767" s="199"/>
      <c r="J767" s="199"/>
      <c r="K767" s="199"/>
      <c r="L767" s="199"/>
      <c r="M767" s="200"/>
      <c r="N767" s="199"/>
      <c r="O767" s="199"/>
    </row>
    <row r="768" spans="1:21" ht="30.75" customHeight="1">
      <c r="A768" s="199"/>
      <c r="B768" s="199"/>
      <c r="C768" s="199"/>
      <c r="D768" s="199"/>
      <c r="E768" s="199"/>
      <c r="F768" s="199"/>
      <c r="G768" s="199"/>
      <c r="H768" s="199"/>
      <c r="I768" s="199"/>
      <c r="J768" s="199"/>
      <c r="K768" s="199"/>
      <c r="L768" s="199"/>
      <c r="M768" s="200"/>
      <c r="N768" s="199"/>
      <c r="O768" s="199"/>
    </row>
    <row r="769" spans="1:21" ht="30.75" customHeight="1">
      <c r="A769" s="199"/>
      <c r="B769" s="199"/>
      <c r="C769" s="199"/>
      <c r="D769" s="199"/>
      <c r="E769" s="199"/>
      <c r="F769" s="199"/>
      <c r="G769" s="199"/>
      <c r="H769" s="199"/>
      <c r="I769" s="199"/>
      <c r="J769" s="199"/>
      <c r="K769" s="199"/>
      <c r="L769" s="199"/>
      <c r="M769" s="200"/>
      <c r="N769" s="199"/>
      <c r="O769" s="199"/>
    </row>
    <row r="770" spans="1:21" ht="30.75" customHeight="1">
      <c r="A770" s="199"/>
      <c r="B770" s="199"/>
      <c r="C770" s="199"/>
      <c r="D770" s="199"/>
      <c r="E770" s="199"/>
      <c r="F770" s="199"/>
      <c r="G770" s="199"/>
      <c r="H770" s="199"/>
      <c r="I770" s="199"/>
      <c r="J770" s="199"/>
      <c r="K770" s="199"/>
      <c r="L770" s="199"/>
      <c r="M770" s="200"/>
      <c r="N770" s="199"/>
      <c r="O770" s="199"/>
    </row>
    <row r="771" spans="1:21" ht="30.75" customHeight="1">
      <c r="A771" s="199"/>
      <c r="B771" s="199"/>
      <c r="C771" s="199"/>
      <c r="D771" s="199"/>
      <c r="E771" s="199"/>
      <c r="F771" s="199"/>
      <c r="G771" s="199"/>
      <c r="H771" s="199"/>
      <c r="I771" s="199"/>
      <c r="J771" s="199"/>
      <c r="K771" s="199"/>
      <c r="L771" s="199"/>
      <c r="M771" s="200"/>
      <c r="N771" s="199"/>
      <c r="O771" s="199"/>
    </row>
    <row r="772" spans="1:21" ht="30.75" customHeight="1">
      <c r="A772" s="199"/>
      <c r="B772" s="199"/>
      <c r="C772" s="199"/>
      <c r="D772" s="199"/>
      <c r="E772" s="199"/>
      <c r="F772" s="199"/>
      <c r="G772" s="199"/>
      <c r="H772" s="199"/>
      <c r="I772" s="199"/>
      <c r="J772" s="199"/>
      <c r="K772" s="199"/>
      <c r="L772" s="199"/>
      <c r="M772" s="200"/>
      <c r="N772" s="199"/>
      <c r="O772" s="199"/>
    </row>
    <row r="773" spans="1:21">
      <c r="A773" s="199"/>
      <c r="B773" s="199"/>
      <c r="C773" s="199"/>
      <c r="D773" s="199"/>
      <c r="E773" s="199"/>
      <c r="F773" s="199"/>
      <c r="G773" s="199"/>
      <c r="H773" s="199"/>
      <c r="I773" s="199"/>
      <c r="J773" s="199"/>
      <c r="K773" s="199"/>
      <c r="L773" s="199"/>
      <c r="M773" s="200"/>
      <c r="N773" s="199"/>
      <c r="O773" s="199"/>
    </row>
    <row r="774" spans="1:21">
      <c r="A774" s="199"/>
      <c r="B774" s="199"/>
      <c r="C774" s="199"/>
      <c r="D774" s="199"/>
      <c r="E774" s="199"/>
      <c r="F774" s="199"/>
      <c r="G774" s="199"/>
      <c r="H774" s="199"/>
      <c r="I774" s="199"/>
      <c r="J774" s="199"/>
      <c r="K774" s="199"/>
      <c r="L774" s="199"/>
      <c r="M774" s="200"/>
      <c r="N774" s="199"/>
      <c r="O774" s="199"/>
    </row>
    <row r="775" spans="1:21" s="348" customFormat="1" ht="19.95" customHeight="1">
      <c r="A775" s="692" t="s">
        <v>92</v>
      </c>
      <c r="B775" s="692" t="s">
        <v>140</v>
      </c>
      <c r="C775" s="692" t="s">
        <v>40</v>
      </c>
      <c r="D775" s="692" t="s">
        <v>37</v>
      </c>
      <c r="E775" s="692" t="s">
        <v>38</v>
      </c>
      <c r="F775" s="692" t="s">
        <v>7</v>
      </c>
      <c r="G775" s="692" t="s">
        <v>81</v>
      </c>
      <c r="H775" s="694" t="s">
        <v>8</v>
      </c>
      <c r="I775" s="692" t="s">
        <v>141</v>
      </c>
      <c r="J775" s="695" t="s">
        <v>142</v>
      </c>
      <c r="K775" s="696"/>
      <c r="L775" s="697"/>
      <c r="M775" s="695" t="s">
        <v>143</v>
      </c>
      <c r="N775" s="696"/>
      <c r="O775" s="697"/>
      <c r="P775" s="186"/>
      <c r="Q775" s="186"/>
      <c r="R775" s="186"/>
      <c r="S775" s="186"/>
      <c r="T775" s="186"/>
      <c r="U775" s="186"/>
    </row>
    <row r="776" spans="1:21" s="348" customFormat="1" ht="19.95" customHeight="1">
      <c r="A776" s="693"/>
      <c r="B776" s="693"/>
      <c r="C776" s="693"/>
      <c r="D776" s="693"/>
      <c r="E776" s="693"/>
      <c r="F776" s="693"/>
      <c r="G776" s="693"/>
      <c r="H776" s="695"/>
      <c r="I776" s="693"/>
      <c r="J776" s="332" t="s">
        <v>144</v>
      </c>
      <c r="K776" s="332" t="s">
        <v>154</v>
      </c>
      <c r="L776" s="332" t="s">
        <v>145</v>
      </c>
      <c r="M776" s="333" t="s">
        <v>99</v>
      </c>
      <c r="N776" s="332" t="s">
        <v>21</v>
      </c>
      <c r="O776" s="332" t="s">
        <v>16</v>
      </c>
      <c r="P776" s="186"/>
      <c r="Q776" s="186"/>
      <c r="R776" s="186"/>
      <c r="S776" s="186"/>
      <c r="T776" s="186"/>
      <c r="U776" s="186"/>
    </row>
    <row r="777" spans="1:21" s="319" customFormat="1" ht="29.25" customHeight="1">
      <c r="A777" s="278">
        <v>1</v>
      </c>
      <c r="B777" s="278">
        <v>3</v>
      </c>
      <c r="C777" s="278">
        <v>2</v>
      </c>
      <c r="D777" s="278">
        <v>5</v>
      </c>
      <c r="E777" s="278">
        <v>1</v>
      </c>
      <c r="F777" s="278">
        <v>218</v>
      </c>
      <c r="G777" s="278"/>
      <c r="H777" s="278" t="s">
        <v>210</v>
      </c>
      <c r="I777" s="278" t="s">
        <v>461</v>
      </c>
      <c r="J777" s="278" t="s">
        <v>170</v>
      </c>
      <c r="K777" s="278" t="s">
        <v>557</v>
      </c>
      <c r="L777" s="278" t="s">
        <v>557</v>
      </c>
      <c r="M777" s="293">
        <v>57028332</v>
      </c>
      <c r="N777" s="294">
        <v>62622349.600000009</v>
      </c>
      <c r="O777" s="294">
        <v>59172279</v>
      </c>
      <c r="P777" s="250"/>
      <c r="Q777" s="250"/>
      <c r="R777" s="250"/>
      <c r="S777" s="250"/>
      <c r="T777" s="250"/>
      <c r="U777" s="250"/>
    </row>
    <row r="778" spans="1:21" s="186" customFormat="1">
      <c r="A778" s="687"/>
      <c r="B778" s="688"/>
      <c r="C778" s="688"/>
      <c r="D778" s="688"/>
      <c r="E778" s="688"/>
      <c r="F778" s="688"/>
      <c r="G778" s="688"/>
      <c r="H778" s="688"/>
      <c r="I778" s="688"/>
      <c r="J778" s="688"/>
      <c r="K778" s="688"/>
      <c r="L778" s="688"/>
      <c r="M778" s="688"/>
      <c r="N778" s="688"/>
      <c r="O778" s="689"/>
    </row>
    <row r="779" spans="1:21" s="186" customFormat="1" ht="54" customHeight="1">
      <c r="A779" s="677" t="s">
        <v>558</v>
      </c>
      <c r="B779" s="678"/>
      <c r="C779" s="678"/>
      <c r="D779" s="678"/>
      <c r="E779" s="678"/>
      <c r="F779" s="678"/>
      <c r="G779" s="678"/>
      <c r="H779" s="678"/>
      <c r="I779" s="678"/>
      <c r="J779" s="678"/>
      <c r="K779" s="678"/>
      <c r="L779" s="678"/>
      <c r="M779" s="678"/>
      <c r="N779" s="678"/>
      <c r="O779" s="679"/>
    </row>
    <row r="780" spans="1:21" s="186" customFormat="1" ht="19.95" customHeight="1">
      <c r="A780" s="677" t="s">
        <v>419</v>
      </c>
      <c r="B780" s="690"/>
      <c r="C780" s="690"/>
      <c r="D780" s="690"/>
      <c r="E780" s="690"/>
      <c r="F780" s="690"/>
      <c r="G780" s="690"/>
      <c r="H780" s="690"/>
      <c r="I780" s="690"/>
      <c r="J780" s="690"/>
      <c r="K780" s="690"/>
      <c r="L780" s="690"/>
      <c r="M780" s="690"/>
      <c r="N780" s="690"/>
      <c r="O780" s="691"/>
    </row>
    <row r="781" spans="1:21" s="186" customFormat="1" ht="19.95" customHeight="1">
      <c r="A781" s="677" t="s">
        <v>559</v>
      </c>
      <c r="B781" s="690"/>
      <c r="C781" s="690"/>
      <c r="D781" s="690"/>
      <c r="E781" s="690"/>
      <c r="F781" s="690"/>
      <c r="G781" s="690"/>
      <c r="H781" s="690"/>
      <c r="I781" s="690"/>
      <c r="J781" s="690"/>
      <c r="K781" s="690"/>
      <c r="L781" s="690"/>
      <c r="M781" s="690"/>
      <c r="N781" s="690"/>
      <c r="O781" s="691"/>
    </row>
    <row r="782" spans="1:21" s="186" customFormat="1" ht="19.95" customHeight="1">
      <c r="A782" s="349"/>
      <c r="B782" s="350"/>
      <c r="C782" s="350"/>
      <c r="D782" s="350"/>
      <c r="E782" s="350"/>
      <c r="F782" s="350"/>
      <c r="G782" s="350"/>
      <c r="H782" s="350"/>
      <c r="I782" s="350"/>
      <c r="J782" s="350"/>
      <c r="K782" s="350"/>
      <c r="L782" s="350"/>
      <c r="M782" s="351"/>
      <c r="N782" s="350"/>
      <c r="O782" s="352"/>
    </row>
    <row r="783" spans="1:21" s="186" customFormat="1" ht="85.2" customHeight="1">
      <c r="A783" s="677" t="s">
        <v>560</v>
      </c>
      <c r="B783" s="690"/>
      <c r="C783" s="690"/>
      <c r="D783" s="690"/>
      <c r="E783" s="690"/>
      <c r="F783" s="690"/>
      <c r="G783" s="690"/>
      <c r="H783" s="690"/>
      <c r="I783" s="690"/>
      <c r="J783" s="690"/>
      <c r="K783" s="690"/>
      <c r="L783" s="690"/>
      <c r="M783" s="690"/>
      <c r="N783" s="690"/>
      <c r="O783" s="691"/>
    </row>
    <row r="784" spans="1:21" s="186" customFormat="1" ht="13.95" customHeight="1">
      <c r="A784" s="295"/>
      <c r="B784" s="276"/>
      <c r="C784" s="276"/>
      <c r="D784" s="276"/>
      <c r="E784" s="276"/>
      <c r="F784" s="276"/>
      <c r="G784" s="276"/>
      <c r="H784" s="276"/>
      <c r="I784" s="276"/>
      <c r="J784" s="276"/>
      <c r="K784" s="276"/>
      <c r="L784" s="276"/>
      <c r="M784" s="277"/>
      <c r="N784" s="276"/>
      <c r="O784" s="296"/>
    </row>
    <row r="785" spans="1:15" ht="29.25" customHeight="1">
      <c r="A785" s="246"/>
      <c r="B785" s="246"/>
      <c r="C785" s="246"/>
      <c r="D785" s="246"/>
      <c r="E785" s="246"/>
      <c r="F785" s="246"/>
      <c r="G785" s="246"/>
      <c r="H785" s="246"/>
      <c r="I785" s="246"/>
      <c r="J785" s="246"/>
      <c r="K785" s="246"/>
      <c r="L785" s="246"/>
      <c r="M785" s="247"/>
      <c r="N785" s="246"/>
      <c r="O785" s="246"/>
    </row>
    <row r="786" spans="1:15" ht="29.25" customHeight="1">
      <c r="A786" s="199"/>
      <c r="B786" s="199"/>
      <c r="C786" s="199"/>
      <c r="D786" s="199"/>
      <c r="E786" s="199"/>
      <c r="F786" s="199"/>
      <c r="G786" s="199"/>
      <c r="H786" s="199"/>
      <c r="I786" s="199"/>
      <c r="J786" s="199"/>
      <c r="K786" s="199"/>
      <c r="L786" s="199"/>
      <c r="M786" s="200"/>
      <c r="N786" s="199"/>
      <c r="O786" s="199"/>
    </row>
    <row r="787" spans="1:15" ht="29.25" customHeight="1">
      <c r="A787" s="199"/>
      <c r="B787" s="199"/>
      <c r="C787" s="199"/>
      <c r="D787" s="199"/>
      <c r="E787" s="199"/>
      <c r="F787" s="199"/>
      <c r="G787" s="199"/>
      <c r="H787" s="199"/>
      <c r="I787" s="199"/>
      <c r="J787" s="199"/>
      <c r="K787" s="199"/>
      <c r="L787" s="199"/>
      <c r="M787" s="200"/>
      <c r="N787" s="199"/>
      <c r="O787" s="199"/>
    </row>
    <row r="788" spans="1:15" ht="24.75" customHeight="1">
      <c r="A788" s="199"/>
      <c r="B788" s="199"/>
      <c r="C788" s="199"/>
      <c r="D788" s="199"/>
      <c r="E788" s="199"/>
      <c r="F788" s="199"/>
      <c r="G788" s="199"/>
      <c r="H788" s="199"/>
      <c r="I788" s="199"/>
      <c r="J788" s="199"/>
      <c r="K788" s="199"/>
      <c r="L788" s="199"/>
      <c r="M788" s="200"/>
      <c r="N788" s="199"/>
      <c r="O788" s="199"/>
    </row>
    <row r="789" spans="1:15" ht="27" customHeight="1">
      <c r="A789" s="199"/>
      <c r="B789" s="199"/>
      <c r="C789" s="199"/>
      <c r="D789" s="199"/>
      <c r="E789" s="199"/>
      <c r="F789" s="199"/>
      <c r="G789" s="199"/>
      <c r="H789" s="199"/>
      <c r="I789" s="199"/>
      <c r="J789" s="199"/>
      <c r="K789" s="199"/>
      <c r="L789" s="199"/>
      <c r="M789" s="200"/>
      <c r="N789" s="199"/>
      <c r="O789" s="199"/>
    </row>
    <row r="790" spans="1:15" ht="19.5" customHeight="1">
      <c r="A790" s="199"/>
      <c r="B790" s="199"/>
      <c r="C790" s="199"/>
      <c r="D790" s="199"/>
      <c r="E790" s="199"/>
      <c r="F790" s="199"/>
      <c r="G790" s="199"/>
      <c r="H790" s="199"/>
      <c r="I790" s="199"/>
      <c r="J790" s="199"/>
      <c r="K790" s="199"/>
      <c r="L790" s="199"/>
      <c r="M790" s="200"/>
      <c r="N790" s="199"/>
      <c r="O790" s="199"/>
    </row>
    <row r="791" spans="1:15" ht="19.5" customHeight="1">
      <c r="A791" s="199"/>
      <c r="B791" s="199"/>
      <c r="C791" s="199"/>
      <c r="D791" s="199"/>
      <c r="E791" s="199"/>
      <c r="F791" s="199"/>
      <c r="G791" s="199"/>
      <c r="H791" s="199"/>
      <c r="I791" s="199"/>
      <c r="J791" s="199"/>
      <c r="K791" s="199"/>
      <c r="L791" s="199"/>
      <c r="M791" s="200"/>
      <c r="N791" s="199"/>
      <c r="O791" s="199"/>
    </row>
    <row r="792" spans="1:15" ht="19.5" customHeight="1">
      <c r="A792" s="199"/>
      <c r="B792" s="199"/>
      <c r="C792" s="199"/>
      <c r="D792" s="199"/>
      <c r="E792" s="199"/>
      <c r="F792" s="199"/>
      <c r="G792" s="199"/>
      <c r="H792" s="199"/>
      <c r="I792" s="199"/>
      <c r="J792" s="199"/>
      <c r="K792" s="199"/>
      <c r="L792" s="199"/>
      <c r="M792" s="200"/>
      <c r="N792" s="199"/>
      <c r="O792" s="199"/>
    </row>
    <row r="793" spans="1:15" ht="19.5" customHeight="1">
      <c r="A793" s="199"/>
      <c r="B793" s="199"/>
      <c r="C793" s="199"/>
      <c r="D793" s="199"/>
      <c r="E793" s="199"/>
      <c r="F793" s="199"/>
      <c r="G793" s="199"/>
      <c r="H793" s="199"/>
      <c r="I793" s="199"/>
      <c r="J793" s="199"/>
      <c r="K793" s="199"/>
      <c r="L793" s="199"/>
      <c r="M793" s="200"/>
      <c r="N793" s="199"/>
      <c r="O793" s="199"/>
    </row>
    <row r="794" spans="1:15" ht="19.5" customHeight="1">
      <c r="A794" s="199"/>
      <c r="B794" s="199"/>
      <c r="C794" s="199"/>
      <c r="D794" s="199"/>
      <c r="E794" s="199"/>
      <c r="F794" s="199"/>
      <c r="G794" s="199"/>
      <c r="H794" s="199"/>
      <c r="I794" s="199"/>
      <c r="J794" s="199"/>
      <c r="K794" s="199"/>
      <c r="L794" s="199"/>
      <c r="M794" s="200"/>
      <c r="N794" s="199"/>
      <c r="O794" s="199"/>
    </row>
    <row r="795" spans="1:15" ht="19.5" customHeight="1">
      <c r="A795" s="199"/>
      <c r="B795" s="199"/>
      <c r="C795" s="199"/>
      <c r="D795" s="199"/>
      <c r="E795" s="199"/>
      <c r="F795" s="199"/>
      <c r="G795" s="199"/>
      <c r="H795" s="199"/>
      <c r="I795" s="199"/>
      <c r="J795" s="199"/>
      <c r="K795" s="199"/>
      <c r="L795" s="199"/>
      <c r="M795" s="200"/>
      <c r="N795" s="199"/>
      <c r="O795" s="199"/>
    </row>
    <row r="796" spans="1:15" ht="19.5" customHeight="1">
      <c r="A796" s="199"/>
      <c r="B796" s="199"/>
      <c r="C796" s="199"/>
      <c r="D796" s="199"/>
      <c r="E796" s="199"/>
      <c r="F796" s="199"/>
      <c r="G796" s="199"/>
      <c r="H796" s="199"/>
      <c r="I796" s="199"/>
      <c r="J796" s="199"/>
      <c r="K796" s="199"/>
      <c r="L796" s="199"/>
      <c r="M796" s="200"/>
      <c r="N796" s="199"/>
      <c r="O796" s="199"/>
    </row>
    <row r="797" spans="1:15" ht="19.5" customHeight="1">
      <c r="A797" s="199"/>
      <c r="B797" s="199"/>
      <c r="C797" s="199"/>
      <c r="D797" s="199"/>
      <c r="E797" s="199"/>
      <c r="F797" s="199"/>
      <c r="G797" s="199"/>
      <c r="H797" s="199"/>
      <c r="I797" s="199"/>
      <c r="J797" s="199"/>
      <c r="K797" s="199"/>
      <c r="L797" s="199"/>
      <c r="M797" s="200"/>
      <c r="N797" s="199"/>
      <c r="O797" s="199"/>
    </row>
    <row r="798" spans="1:15" ht="21" customHeight="1">
      <c r="A798" s="199"/>
      <c r="B798" s="199"/>
      <c r="C798" s="199"/>
      <c r="D798" s="199"/>
      <c r="E798" s="199"/>
      <c r="F798" s="199"/>
      <c r="G798" s="199"/>
      <c r="H798" s="199"/>
      <c r="I798" s="199"/>
      <c r="J798" s="199"/>
      <c r="K798" s="199"/>
      <c r="L798" s="199"/>
      <c r="M798" s="200"/>
      <c r="N798" s="199"/>
      <c r="O798" s="199"/>
    </row>
    <row r="799" spans="1:15">
      <c r="A799" s="199"/>
      <c r="B799" s="199"/>
      <c r="C799" s="199"/>
      <c r="D799" s="199"/>
      <c r="E799" s="199"/>
      <c r="F799" s="199"/>
      <c r="G799" s="199"/>
      <c r="H799" s="199"/>
      <c r="I799" s="199"/>
      <c r="J799" s="199"/>
      <c r="K799" s="199"/>
      <c r="L799" s="199"/>
      <c r="M799" s="200"/>
      <c r="N799" s="199"/>
      <c r="O799" s="199"/>
    </row>
    <row r="800" spans="1:15">
      <c r="A800" s="199"/>
      <c r="B800" s="199"/>
      <c r="C800" s="199"/>
      <c r="D800" s="199"/>
      <c r="E800" s="199"/>
      <c r="F800" s="199"/>
      <c r="G800" s="199"/>
      <c r="H800" s="199"/>
      <c r="I800" s="199"/>
      <c r="J800" s="199"/>
      <c r="K800" s="199"/>
      <c r="L800" s="199"/>
      <c r="M800" s="200"/>
      <c r="N800" s="199"/>
      <c r="O800" s="199"/>
    </row>
    <row r="801" spans="1:21" s="353" customFormat="1" ht="19.95" customHeight="1">
      <c r="A801" s="665" t="s">
        <v>92</v>
      </c>
      <c r="B801" s="665" t="s">
        <v>140</v>
      </c>
      <c r="C801" s="665" t="s">
        <v>40</v>
      </c>
      <c r="D801" s="665" t="s">
        <v>37</v>
      </c>
      <c r="E801" s="665" t="s">
        <v>38</v>
      </c>
      <c r="F801" s="665" t="s">
        <v>7</v>
      </c>
      <c r="G801" s="665" t="s">
        <v>81</v>
      </c>
      <c r="H801" s="683" t="s">
        <v>8</v>
      </c>
      <c r="I801" s="665" t="s">
        <v>141</v>
      </c>
      <c r="J801" s="684" t="s">
        <v>142</v>
      </c>
      <c r="K801" s="685"/>
      <c r="L801" s="686"/>
      <c r="M801" s="684" t="s">
        <v>143</v>
      </c>
      <c r="N801" s="685"/>
      <c r="O801" s="686"/>
      <c r="P801" s="186"/>
      <c r="Q801" s="186"/>
      <c r="R801" s="186"/>
      <c r="S801" s="186"/>
      <c r="T801" s="186"/>
      <c r="U801" s="186"/>
    </row>
    <row r="802" spans="1:21" s="353" customFormat="1" ht="19.95" customHeight="1">
      <c r="A802" s="666"/>
      <c r="B802" s="666"/>
      <c r="C802" s="666"/>
      <c r="D802" s="666"/>
      <c r="E802" s="666"/>
      <c r="F802" s="666"/>
      <c r="G802" s="666"/>
      <c r="H802" s="684"/>
      <c r="I802" s="666"/>
      <c r="J802" s="190" t="s">
        <v>144</v>
      </c>
      <c r="K802" s="190" t="s">
        <v>154</v>
      </c>
      <c r="L802" s="190" t="s">
        <v>145</v>
      </c>
      <c r="M802" s="190" t="s">
        <v>99</v>
      </c>
      <c r="N802" s="190" t="s">
        <v>21</v>
      </c>
      <c r="O802" s="190" t="s">
        <v>16</v>
      </c>
      <c r="P802" s="186"/>
      <c r="Q802" s="186"/>
      <c r="R802" s="186"/>
      <c r="S802" s="186"/>
      <c r="T802" s="186"/>
      <c r="U802" s="186"/>
    </row>
    <row r="803" spans="1:21" s="233" customFormat="1" ht="24" customHeight="1">
      <c r="A803" s="278">
        <v>1</v>
      </c>
      <c r="B803" s="278">
        <v>1</v>
      </c>
      <c r="C803" s="278">
        <v>2</v>
      </c>
      <c r="D803" s="278">
        <v>6</v>
      </c>
      <c r="E803" s="278">
        <v>9</v>
      </c>
      <c r="F803" s="278">
        <v>227</v>
      </c>
      <c r="G803" s="278"/>
      <c r="H803" s="278" t="s">
        <v>219</v>
      </c>
      <c r="I803" s="278" t="s">
        <v>461</v>
      </c>
      <c r="J803" s="278" t="s">
        <v>521</v>
      </c>
      <c r="K803" s="278" t="s">
        <v>168</v>
      </c>
      <c r="L803" s="278" t="s">
        <v>168</v>
      </c>
      <c r="M803" s="293">
        <v>62716662</v>
      </c>
      <c r="N803" s="294">
        <v>19169311</v>
      </c>
      <c r="O803" s="294">
        <v>9009671.8399999999</v>
      </c>
      <c r="P803" s="186"/>
      <c r="Q803" s="186"/>
      <c r="R803" s="186"/>
      <c r="S803" s="186"/>
      <c r="T803" s="186"/>
      <c r="U803" s="186"/>
    </row>
    <row r="804" spans="1:21" s="250" customFormat="1" ht="18" customHeight="1">
      <c r="A804" s="687"/>
      <c r="B804" s="688"/>
      <c r="C804" s="688"/>
      <c r="D804" s="688"/>
      <c r="E804" s="688"/>
      <c r="F804" s="688"/>
      <c r="G804" s="688"/>
      <c r="H804" s="688"/>
      <c r="I804" s="688"/>
      <c r="J804" s="688"/>
      <c r="K804" s="688"/>
      <c r="L804" s="688"/>
      <c r="M804" s="688"/>
      <c r="N804" s="688"/>
      <c r="O804" s="689"/>
    </row>
    <row r="805" spans="1:21" s="186" customFormat="1" ht="27.6" customHeight="1">
      <c r="A805" s="677" t="s">
        <v>561</v>
      </c>
      <c r="B805" s="678"/>
      <c r="C805" s="678"/>
      <c r="D805" s="678"/>
      <c r="E805" s="678"/>
      <c r="F805" s="678"/>
      <c r="G805" s="678"/>
      <c r="H805" s="678"/>
      <c r="I805" s="678"/>
      <c r="J805" s="678"/>
      <c r="K805" s="678"/>
      <c r="L805" s="678"/>
      <c r="M805" s="678"/>
      <c r="N805" s="678"/>
      <c r="O805" s="679"/>
    </row>
    <row r="806" spans="1:21" s="186" customFormat="1" ht="18.600000000000001" customHeight="1">
      <c r="A806" s="311"/>
      <c r="B806" s="312"/>
      <c r="C806" s="312"/>
      <c r="D806" s="312"/>
      <c r="E806" s="312"/>
      <c r="F806" s="312"/>
      <c r="G806" s="312"/>
      <c r="H806" s="312"/>
      <c r="I806" s="312"/>
      <c r="J806" s="312"/>
      <c r="K806" s="312"/>
      <c r="L806" s="312"/>
      <c r="M806" s="313"/>
      <c r="N806" s="312"/>
      <c r="O806" s="314"/>
    </row>
    <row r="807" spans="1:21" s="186" customFormat="1">
      <c r="A807" s="677" t="s">
        <v>470</v>
      </c>
      <c r="B807" s="678"/>
      <c r="C807" s="678"/>
      <c r="D807" s="678"/>
      <c r="E807" s="678"/>
      <c r="F807" s="678"/>
      <c r="G807" s="678"/>
      <c r="H807" s="678"/>
      <c r="I807" s="678"/>
      <c r="J807" s="678"/>
      <c r="K807" s="678"/>
      <c r="L807" s="678"/>
      <c r="M807" s="678"/>
      <c r="N807" s="678"/>
      <c r="O807" s="679"/>
    </row>
    <row r="808" spans="1:21" s="186" customFormat="1" ht="31.2" customHeight="1">
      <c r="A808" s="677" t="s">
        <v>562</v>
      </c>
      <c r="B808" s="678"/>
      <c r="C808" s="678"/>
      <c r="D808" s="678"/>
      <c r="E808" s="678"/>
      <c r="F808" s="678"/>
      <c r="G808" s="678"/>
      <c r="H808" s="678"/>
      <c r="I808" s="678"/>
      <c r="J808" s="678"/>
      <c r="K808" s="678"/>
      <c r="L808" s="678"/>
      <c r="M808" s="678"/>
      <c r="N808" s="678"/>
      <c r="O808" s="679"/>
    </row>
    <row r="809" spans="1:21" s="186" customFormat="1">
      <c r="A809" s="280"/>
      <c r="B809" s="281"/>
      <c r="C809" s="281"/>
      <c r="D809" s="281"/>
      <c r="E809" s="281"/>
      <c r="F809" s="281"/>
      <c r="G809" s="281"/>
      <c r="H809" s="281"/>
      <c r="I809" s="281"/>
      <c r="J809" s="281"/>
      <c r="K809" s="281"/>
      <c r="L809" s="281"/>
      <c r="M809" s="282"/>
      <c r="N809" s="281"/>
      <c r="O809" s="283"/>
    </row>
    <row r="810" spans="1:21" s="186" customFormat="1" ht="36.6" customHeight="1">
      <c r="A810" s="680" t="s">
        <v>563</v>
      </c>
      <c r="B810" s="681"/>
      <c r="C810" s="681"/>
      <c r="D810" s="681"/>
      <c r="E810" s="681"/>
      <c r="F810" s="681"/>
      <c r="G810" s="681"/>
      <c r="H810" s="681"/>
      <c r="I810" s="681"/>
      <c r="J810" s="681"/>
      <c r="K810" s="681"/>
      <c r="L810" s="681"/>
      <c r="M810" s="681"/>
      <c r="N810" s="681"/>
      <c r="O810" s="682"/>
    </row>
    <row r="811" spans="1:21" ht="21.9" customHeight="1">
      <c r="A811" s="246"/>
      <c r="B811" s="246"/>
      <c r="C811" s="246"/>
      <c r="D811" s="246"/>
      <c r="E811" s="246"/>
      <c r="F811" s="246"/>
      <c r="G811" s="246"/>
      <c r="H811" s="246"/>
      <c r="I811" s="246"/>
      <c r="J811" s="246"/>
      <c r="K811" s="246"/>
      <c r="L811" s="246"/>
      <c r="M811" s="247"/>
      <c r="N811" s="246"/>
      <c r="O811" s="246"/>
    </row>
    <row r="812" spans="1:21" ht="25.5" customHeight="1">
      <c r="A812" s="199"/>
      <c r="B812" s="199"/>
      <c r="C812" s="199"/>
      <c r="D812" s="199"/>
      <c r="E812" s="199"/>
      <c r="F812" s="199"/>
      <c r="G812" s="199"/>
      <c r="H812" s="199"/>
      <c r="I812" s="199"/>
      <c r="J812" s="199"/>
      <c r="K812" s="199"/>
      <c r="L812" s="199"/>
      <c r="M812" s="200"/>
      <c r="N812" s="199"/>
      <c r="O812" s="199"/>
    </row>
    <row r="813" spans="1:21" ht="25.5" customHeight="1">
      <c r="A813" s="199"/>
      <c r="B813" s="199"/>
      <c r="C813" s="199"/>
      <c r="D813" s="199"/>
      <c r="E813" s="199"/>
      <c r="F813" s="199"/>
      <c r="G813" s="199"/>
      <c r="H813" s="199"/>
      <c r="I813" s="199"/>
      <c r="J813" s="199"/>
      <c r="K813" s="199"/>
      <c r="L813" s="199"/>
      <c r="M813" s="200"/>
      <c r="N813" s="199"/>
      <c r="O813" s="199"/>
    </row>
    <row r="814" spans="1:21" ht="25.5" customHeight="1">
      <c r="A814" s="199"/>
      <c r="B814" s="199"/>
      <c r="C814" s="199"/>
      <c r="D814" s="199"/>
      <c r="E814" s="199"/>
      <c r="F814" s="199"/>
      <c r="G814" s="199"/>
      <c r="H814" s="199"/>
      <c r="I814" s="199"/>
      <c r="J814" s="199"/>
      <c r="K814" s="199"/>
      <c r="L814" s="199"/>
      <c r="M814" s="200"/>
      <c r="N814" s="199"/>
      <c r="O814" s="199"/>
    </row>
    <row r="815" spans="1:21" ht="25.5" customHeight="1">
      <c r="A815" s="199"/>
      <c r="B815" s="199"/>
      <c r="C815" s="199"/>
      <c r="D815" s="199"/>
      <c r="E815" s="199"/>
      <c r="F815" s="199"/>
      <c r="G815" s="199"/>
      <c r="H815" s="199"/>
      <c r="I815" s="199"/>
      <c r="J815" s="199"/>
      <c r="K815" s="199"/>
      <c r="L815" s="199"/>
      <c r="M815" s="200"/>
      <c r="N815" s="199"/>
      <c r="O815" s="199"/>
    </row>
    <row r="816" spans="1:21" ht="25.5" customHeight="1">
      <c r="A816" s="199"/>
      <c r="B816" s="199"/>
      <c r="C816" s="199"/>
      <c r="D816" s="199"/>
      <c r="E816" s="199"/>
      <c r="F816" s="199"/>
      <c r="G816" s="199"/>
      <c r="H816" s="199"/>
      <c r="I816" s="199"/>
      <c r="J816" s="199"/>
      <c r="K816" s="199"/>
      <c r="L816" s="199"/>
      <c r="M816" s="200"/>
      <c r="N816" s="199"/>
      <c r="O816" s="199"/>
    </row>
    <row r="817" spans="1:21" ht="25.5" customHeight="1">
      <c r="A817" s="199"/>
      <c r="B817" s="199"/>
      <c r="C817" s="199"/>
      <c r="D817" s="199"/>
      <c r="E817" s="199"/>
      <c r="F817" s="199"/>
      <c r="G817" s="199"/>
      <c r="H817" s="199"/>
      <c r="I817" s="199"/>
      <c r="J817" s="199"/>
      <c r="K817" s="199"/>
      <c r="L817" s="199"/>
      <c r="M817" s="200"/>
      <c r="N817" s="199"/>
      <c r="O817" s="199"/>
    </row>
    <row r="818" spans="1:21" ht="25.5" customHeight="1">
      <c r="A818" s="199"/>
      <c r="B818" s="199"/>
      <c r="C818" s="199"/>
      <c r="D818" s="199"/>
      <c r="E818" s="199"/>
      <c r="F818" s="199"/>
      <c r="G818" s="199"/>
      <c r="H818" s="199"/>
      <c r="I818" s="199"/>
      <c r="J818" s="199"/>
      <c r="K818" s="199"/>
      <c r="L818" s="199"/>
      <c r="M818" s="200"/>
      <c r="N818" s="199"/>
      <c r="O818" s="199"/>
    </row>
    <row r="819" spans="1:21" ht="25.5" customHeight="1">
      <c r="A819" s="199"/>
      <c r="B819" s="199"/>
      <c r="C819" s="199"/>
      <c r="D819" s="199"/>
      <c r="E819" s="199"/>
      <c r="F819" s="199"/>
      <c r="G819" s="199"/>
      <c r="H819" s="199"/>
      <c r="I819" s="199"/>
      <c r="J819" s="199"/>
      <c r="K819" s="199"/>
      <c r="L819" s="199"/>
      <c r="M819" s="200"/>
      <c r="N819" s="199"/>
      <c r="O819" s="199"/>
    </row>
    <row r="820" spans="1:21" ht="25.5" customHeight="1">
      <c r="A820" s="199"/>
      <c r="B820" s="199"/>
      <c r="C820" s="199"/>
      <c r="D820" s="199"/>
      <c r="E820" s="199"/>
      <c r="F820" s="199"/>
      <c r="G820" s="199"/>
      <c r="H820" s="199"/>
      <c r="I820" s="199"/>
      <c r="J820" s="199"/>
      <c r="K820" s="199"/>
      <c r="L820" s="199"/>
      <c r="M820" s="200"/>
      <c r="N820" s="199"/>
      <c r="O820" s="199"/>
    </row>
    <row r="821" spans="1:21" ht="25.5" customHeight="1">
      <c r="A821" s="199"/>
      <c r="B821" s="199"/>
      <c r="C821" s="199"/>
      <c r="D821" s="199"/>
      <c r="E821" s="199"/>
      <c r="F821" s="199"/>
      <c r="G821" s="199"/>
      <c r="H821" s="199"/>
      <c r="I821" s="199"/>
      <c r="J821" s="199"/>
      <c r="K821" s="199"/>
      <c r="L821" s="199"/>
      <c r="M821" s="200"/>
      <c r="N821" s="199"/>
      <c r="O821" s="199"/>
    </row>
    <row r="822" spans="1:21" ht="25.5" customHeight="1">
      <c r="A822" s="336"/>
      <c r="B822" s="336"/>
      <c r="C822" s="336"/>
      <c r="D822" s="336"/>
      <c r="E822" s="336"/>
      <c r="F822" s="336"/>
      <c r="G822" s="336"/>
      <c r="H822" s="336"/>
      <c r="I822" s="336"/>
      <c r="J822" s="336"/>
      <c r="K822" s="336"/>
      <c r="L822" s="336"/>
      <c r="M822" s="354"/>
      <c r="N822" s="336"/>
      <c r="O822" s="336"/>
    </row>
    <row r="823" spans="1:21" ht="25.5" customHeight="1">
      <c r="A823" s="336"/>
      <c r="B823" s="336"/>
      <c r="C823" s="336"/>
      <c r="D823" s="336"/>
      <c r="E823" s="336"/>
      <c r="F823" s="336"/>
      <c r="G823" s="336"/>
      <c r="H823" s="336"/>
      <c r="I823" s="336"/>
      <c r="J823" s="336"/>
      <c r="K823" s="336"/>
      <c r="L823" s="336"/>
      <c r="M823" s="354"/>
      <c r="N823" s="336"/>
      <c r="O823" s="336"/>
    </row>
    <row r="824" spans="1:21" ht="25.5" customHeight="1">
      <c r="A824" s="336"/>
      <c r="B824" s="336"/>
      <c r="C824" s="336"/>
      <c r="D824" s="336"/>
      <c r="E824" s="336"/>
      <c r="F824" s="336"/>
      <c r="G824" s="336"/>
      <c r="H824" s="336"/>
      <c r="I824" s="336"/>
      <c r="J824" s="336"/>
      <c r="K824" s="336"/>
      <c r="L824" s="336"/>
      <c r="M824" s="354"/>
      <c r="N824" s="336"/>
      <c r="O824" s="336"/>
    </row>
    <row r="825" spans="1:21" ht="25.5" customHeight="1">
      <c r="A825" s="336"/>
      <c r="B825" s="336"/>
      <c r="C825" s="336"/>
      <c r="D825" s="336"/>
      <c r="E825" s="336"/>
      <c r="F825" s="336"/>
      <c r="G825" s="336"/>
      <c r="H825" s="336"/>
      <c r="I825" s="336"/>
      <c r="J825" s="336"/>
      <c r="K825" s="336"/>
      <c r="L825" s="336"/>
      <c r="M825" s="354"/>
      <c r="N825" s="336"/>
      <c r="O825" s="336"/>
    </row>
    <row r="826" spans="1:21" ht="25.5" customHeight="1">
      <c r="A826" s="199"/>
      <c r="B826" s="199"/>
      <c r="C826" s="199"/>
      <c r="D826" s="199"/>
      <c r="E826" s="199"/>
      <c r="F826" s="199"/>
      <c r="G826" s="199"/>
      <c r="H826" s="199"/>
      <c r="I826" s="199"/>
      <c r="J826" s="199"/>
      <c r="K826" s="199"/>
      <c r="L826" s="199"/>
      <c r="M826" s="200"/>
      <c r="N826" s="199"/>
      <c r="O826" s="199"/>
    </row>
    <row r="827" spans="1:21" ht="25.5" customHeight="1">
      <c r="A827" s="199"/>
      <c r="B827" s="199"/>
      <c r="C827" s="199"/>
      <c r="D827" s="199"/>
      <c r="E827" s="199"/>
      <c r="F827" s="199"/>
      <c r="G827" s="199"/>
      <c r="H827" s="199"/>
      <c r="I827" s="199"/>
      <c r="J827" s="199"/>
      <c r="K827" s="199"/>
      <c r="L827" s="199"/>
      <c r="M827" s="200"/>
      <c r="N827" s="199"/>
      <c r="O827" s="199"/>
    </row>
    <row r="828" spans="1:21">
      <c r="A828" s="652" t="s">
        <v>92</v>
      </c>
      <c r="B828" s="652" t="s">
        <v>140</v>
      </c>
      <c r="C828" s="652" t="s">
        <v>40</v>
      </c>
      <c r="D828" s="665" t="s">
        <v>37</v>
      </c>
      <c r="E828" s="652" t="s">
        <v>38</v>
      </c>
      <c r="F828" s="652" t="s">
        <v>7</v>
      </c>
      <c r="G828" s="652" t="s">
        <v>81</v>
      </c>
      <c r="H828" s="653" t="s">
        <v>8</v>
      </c>
      <c r="I828" s="652" t="s">
        <v>141</v>
      </c>
      <c r="J828" s="654" t="s">
        <v>142</v>
      </c>
      <c r="K828" s="655"/>
      <c r="L828" s="656"/>
      <c r="M828" s="654" t="s">
        <v>143</v>
      </c>
      <c r="N828" s="655"/>
      <c r="O828" s="656"/>
    </row>
    <row r="829" spans="1:21">
      <c r="A829" s="508"/>
      <c r="B829" s="508"/>
      <c r="C829" s="508"/>
      <c r="D829" s="666"/>
      <c r="E829" s="508"/>
      <c r="F829" s="508"/>
      <c r="G829" s="508"/>
      <c r="H829" s="654"/>
      <c r="I829" s="508"/>
      <c r="J829" s="208" t="s">
        <v>144</v>
      </c>
      <c r="K829" s="208" t="s">
        <v>154</v>
      </c>
      <c r="L829" s="208" t="s">
        <v>145</v>
      </c>
      <c r="M829" s="209" t="s">
        <v>99</v>
      </c>
      <c r="N829" s="208" t="s">
        <v>21</v>
      </c>
      <c r="O829" s="208" t="s">
        <v>16</v>
      </c>
    </row>
    <row r="830" spans="1:21" s="233" customFormat="1" ht="26.4" customHeight="1">
      <c r="A830" s="214">
        <v>1</v>
      </c>
      <c r="B830" s="214">
        <v>1</v>
      </c>
      <c r="C830" s="214">
        <v>2</v>
      </c>
      <c r="D830" s="214">
        <v>6</v>
      </c>
      <c r="E830" s="214">
        <v>9</v>
      </c>
      <c r="F830" s="214">
        <v>230</v>
      </c>
      <c r="G830" s="214"/>
      <c r="H830" s="192" t="s">
        <v>221</v>
      </c>
      <c r="I830" s="214" t="s">
        <v>499</v>
      </c>
      <c r="J830" s="215">
        <v>100000</v>
      </c>
      <c r="K830" s="215">
        <v>100000</v>
      </c>
      <c r="L830" s="215">
        <v>100000</v>
      </c>
      <c r="M830" s="232">
        <v>61113074</v>
      </c>
      <c r="N830" s="217">
        <v>60530099.790000007</v>
      </c>
      <c r="O830" s="217">
        <v>59037322.200000003</v>
      </c>
      <c r="P830" s="186"/>
      <c r="Q830" s="186"/>
      <c r="R830" s="186"/>
      <c r="S830" s="186"/>
      <c r="T830" s="186"/>
      <c r="U830" s="186"/>
    </row>
    <row r="831" spans="1:21" ht="9.6" customHeight="1">
      <c r="A831" s="657"/>
      <c r="B831" s="658"/>
      <c r="C831" s="658"/>
      <c r="D831" s="658"/>
      <c r="E831" s="658"/>
      <c r="F831" s="658"/>
      <c r="G831" s="658"/>
      <c r="H831" s="658"/>
      <c r="I831" s="658"/>
      <c r="J831" s="658"/>
      <c r="K831" s="658"/>
      <c r="L831" s="658"/>
      <c r="M831" s="658"/>
      <c r="N831" s="658"/>
      <c r="O831" s="659"/>
    </row>
    <row r="832" spans="1:21" ht="18" customHeight="1">
      <c r="A832" s="673" t="s">
        <v>564</v>
      </c>
      <c r="B832" s="642"/>
      <c r="C832" s="642"/>
      <c r="D832" s="642"/>
      <c r="E832" s="642"/>
      <c r="F832" s="642"/>
      <c r="G832" s="642"/>
      <c r="H832" s="642"/>
      <c r="I832" s="642"/>
      <c r="J832" s="642"/>
      <c r="K832" s="642"/>
      <c r="L832" s="642"/>
      <c r="M832" s="642"/>
      <c r="N832" s="642"/>
      <c r="O832" s="643"/>
    </row>
    <row r="833" spans="1:21">
      <c r="A833" s="198"/>
      <c r="B833" s="199"/>
      <c r="C833" s="199"/>
      <c r="D833" s="199"/>
      <c r="E833" s="199"/>
      <c r="F833" s="199"/>
      <c r="G833" s="199"/>
      <c r="H833" s="199"/>
      <c r="I833" s="199"/>
      <c r="J833" s="199"/>
      <c r="K833" s="199"/>
      <c r="L833" s="199"/>
      <c r="M833" s="200"/>
      <c r="N833" s="199"/>
      <c r="O833" s="201"/>
    </row>
    <row r="834" spans="1:21">
      <c r="A834" s="644" t="s">
        <v>419</v>
      </c>
      <c r="B834" s="645"/>
      <c r="C834" s="645"/>
      <c r="D834" s="645"/>
      <c r="E834" s="645"/>
      <c r="F834" s="645"/>
      <c r="G834" s="645"/>
      <c r="H834" s="645"/>
      <c r="I834" s="645"/>
      <c r="J834" s="645"/>
      <c r="K834" s="645"/>
      <c r="L834" s="645"/>
      <c r="M834" s="645"/>
      <c r="N834" s="645"/>
      <c r="O834" s="646"/>
    </row>
    <row r="835" spans="1:21" ht="37.5" customHeight="1">
      <c r="A835" s="641" t="s">
        <v>565</v>
      </c>
      <c r="B835" s="660"/>
      <c r="C835" s="660"/>
      <c r="D835" s="660"/>
      <c r="E835" s="660"/>
      <c r="F835" s="660"/>
      <c r="G835" s="660"/>
      <c r="H835" s="660"/>
      <c r="I835" s="660"/>
      <c r="J835" s="660"/>
      <c r="K835" s="660"/>
      <c r="L835" s="660"/>
      <c r="M835" s="660"/>
      <c r="N835" s="660"/>
      <c r="O835" s="661"/>
    </row>
    <row r="836" spans="1:21" ht="10.199999999999999" customHeight="1">
      <c r="A836" s="241"/>
      <c r="B836" s="355"/>
      <c r="C836" s="355"/>
      <c r="D836" s="355"/>
      <c r="E836" s="355"/>
      <c r="F836" s="355"/>
      <c r="G836" s="355"/>
      <c r="H836" s="355"/>
      <c r="I836" s="355"/>
      <c r="J836" s="355"/>
      <c r="K836" s="355"/>
      <c r="L836" s="355"/>
      <c r="M836" s="356"/>
      <c r="N836" s="355"/>
      <c r="O836" s="357"/>
    </row>
    <row r="837" spans="1:21" s="363" customFormat="1" ht="25.2">
      <c r="A837" s="241"/>
      <c r="B837" s="674" t="s">
        <v>566</v>
      </c>
      <c r="C837" s="674"/>
      <c r="D837" s="674"/>
      <c r="E837" s="674"/>
      <c r="F837" s="674"/>
      <c r="G837" s="674"/>
      <c r="H837" s="358"/>
      <c r="I837" s="359" t="s">
        <v>567</v>
      </c>
      <c r="J837" s="358"/>
      <c r="K837" s="675" t="s">
        <v>501</v>
      </c>
      <c r="L837" s="675"/>
      <c r="M837" s="356"/>
      <c r="N837" s="360"/>
      <c r="O837" s="361"/>
      <c r="P837" s="362"/>
      <c r="Q837" s="362"/>
      <c r="R837" s="362"/>
      <c r="S837" s="362"/>
      <c r="T837" s="362"/>
      <c r="U837" s="362"/>
    </row>
    <row r="838" spans="1:21" s="363" customFormat="1" ht="67.5" customHeight="1">
      <c r="A838" s="241"/>
      <c r="B838" s="676" t="s">
        <v>568</v>
      </c>
      <c r="C838" s="676"/>
      <c r="D838" s="676"/>
      <c r="E838" s="676"/>
      <c r="F838" s="676"/>
      <c r="G838" s="676"/>
      <c r="H838" s="676"/>
      <c r="I838" s="364">
        <v>50</v>
      </c>
      <c r="J838" s="365"/>
      <c r="K838" s="671">
        <v>33400</v>
      </c>
      <c r="L838" s="671"/>
      <c r="M838" s="356"/>
      <c r="N838" s="360"/>
      <c r="O838" s="361"/>
      <c r="P838" s="362"/>
      <c r="Q838" s="362"/>
      <c r="R838" s="362"/>
      <c r="S838" s="362"/>
      <c r="T838" s="362"/>
      <c r="U838" s="362"/>
    </row>
    <row r="839" spans="1:21" s="363" customFormat="1" ht="45" customHeight="1">
      <c r="A839" s="241"/>
      <c r="B839" s="668" t="s">
        <v>569</v>
      </c>
      <c r="C839" s="668"/>
      <c r="D839" s="668"/>
      <c r="E839" s="668"/>
      <c r="F839" s="668"/>
      <c r="G839" s="668"/>
      <c r="H839" s="668"/>
      <c r="I839" s="364">
        <v>350</v>
      </c>
      <c r="J839" s="358"/>
      <c r="K839" s="671">
        <v>11200</v>
      </c>
      <c r="L839" s="671"/>
      <c r="M839" s="356"/>
      <c r="N839" s="360"/>
      <c r="O839" s="361"/>
      <c r="P839" s="362"/>
      <c r="Q839" s="362"/>
      <c r="R839" s="362"/>
      <c r="S839" s="362"/>
      <c r="T839" s="362"/>
      <c r="U839" s="362"/>
    </row>
    <row r="840" spans="1:21" s="363" customFormat="1" ht="22.5" customHeight="1">
      <c r="A840" s="241"/>
      <c r="B840" s="672" t="s">
        <v>570</v>
      </c>
      <c r="C840" s="672"/>
      <c r="D840" s="672"/>
      <c r="E840" s="672"/>
      <c r="F840" s="672"/>
      <c r="G840" s="672"/>
      <c r="H840" s="672"/>
      <c r="I840" s="364">
        <v>1450</v>
      </c>
      <c r="J840" s="358"/>
      <c r="K840" s="671">
        <v>21450</v>
      </c>
      <c r="L840" s="671"/>
      <c r="M840" s="356"/>
      <c r="N840" s="360"/>
      <c r="O840" s="361"/>
      <c r="P840" s="362"/>
      <c r="Q840" s="362"/>
      <c r="R840" s="362"/>
      <c r="S840" s="362"/>
      <c r="T840" s="362"/>
      <c r="U840" s="362"/>
    </row>
    <row r="841" spans="1:21" s="363" customFormat="1" ht="22.5" customHeight="1">
      <c r="A841" s="241"/>
      <c r="B841" s="668" t="s">
        <v>571</v>
      </c>
      <c r="C841" s="668"/>
      <c r="D841" s="668"/>
      <c r="E841" s="668"/>
      <c r="F841" s="668"/>
      <c r="G841" s="668"/>
      <c r="H841" s="668"/>
      <c r="I841" s="366">
        <v>8000</v>
      </c>
      <c r="J841" s="358"/>
      <c r="K841" s="671">
        <v>31600</v>
      </c>
      <c r="L841" s="671"/>
      <c r="M841" s="356"/>
      <c r="N841" s="360"/>
      <c r="O841" s="361"/>
      <c r="P841" s="362"/>
      <c r="Q841" s="362"/>
      <c r="R841" s="362"/>
      <c r="S841" s="362"/>
      <c r="T841" s="362"/>
      <c r="U841" s="362"/>
    </row>
    <row r="842" spans="1:21" s="363" customFormat="1" ht="22.5" customHeight="1">
      <c r="A842" s="241"/>
      <c r="B842" s="668" t="s">
        <v>572</v>
      </c>
      <c r="C842" s="668"/>
      <c r="D842" s="668"/>
      <c r="E842" s="668"/>
      <c r="F842" s="668"/>
      <c r="G842" s="668"/>
      <c r="H842" s="668"/>
      <c r="I842" s="364">
        <v>45</v>
      </c>
      <c r="J842" s="358"/>
      <c r="K842" s="669">
        <v>2350</v>
      </c>
      <c r="L842" s="669"/>
      <c r="M842" s="356"/>
      <c r="N842" s="360"/>
      <c r="O842" s="361"/>
      <c r="P842" s="362"/>
      <c r="Q842" s="362"/>
      <c r="R842" s="362"/>
      <c r="S842" s="362"/>
      <c r="T842" s="362"/>
      <c r="U842" s="362"/>
    </row>
    <row r="843" spans="1:21" s="363" customFormat="1" ht="12">
      <c r="A843" s="241"/>
      <c r="B843" s="367"/>
      <c r="C843" s="367"/>
      <c r="D843" s="367"/>
      <c r="E843" s="367"/>
      <c r="F843" s="367"/>
      <c r="G843" s="367"/>
      <c r="H843" s="367"/>
      <c r="I843" s="364"/>
      <c r="J843" s="358"/>
      <c r="K843" s="368"/>
      <c r="L843" s="368"/>
      <c r="M843" s="356"/>
      <c r="N843" s="360"/>
      <c r="O843" s="361"/>
      <c r="P843" s="362"/>
      <c r="Q843" s="362"/>
      <c r="R843" s="362"/>
      <c r="S843" s="362"/>
      <c r="T843" s="362"/>
      <c r="U843" s="362"/>
    </row>
    <row r="844" spans="1:21" s="363" customFormat="1" ht="12.6">
      <c r="A844" s="241"/>
      <c r="B844" s="360"/>
      <c r="C844" s="360"/>
      <c r="D844" s="360"/>
      <c r="E844" s="360"/>
      <c r="F844" s="360"/>
      <c r="G844" s="360"/>
      <c r="H844" s="369" t="s">
        <v>517</v>
      </c>
      <c r="I844" s="370">
        <f>SUM(I838:I843)</f>
        <v>9895</v>
      </c>
      <c r="J844" s="358"/>
      <c r="K844" s="670">
        <v>100000</v>
      </c>
      <c r="L844" s="670"/>
      <c r="M844" s="356"/>
      <c r="N844" s="360"/>
      <c r="O844" s="361"/>
      <c r="P844" s="362"/>
      <c r="Q844" s="362"/>
      <c r="R844" s="362"/>
      <c r="S844" s="362"/>
      <c r="T844" s="362"/>
      <c r="U844" s="362"/>
    </row>
    <row r="845" spans="1:21" s="363" customFormat="1" ht="30.75" customHeight="1">
      <c r="A845" s="304"/>
      <c r="B845" s="305"/>
      <c r="C845" s="305"/>
      <c r="D845" s="305"/>
      <c r="E845" s="305"/>
      <c r="F845" s="305"/>
      <c r="G845" s="305"/>
      <c r="H845" s="358"/>
      <c r="I845" s="358"/>
      <c r="J845" s="199"/>
      <c r="K845" s="305"/>
      <c r="L845" s="305"/>
      <c r="M845" s="307"/>
      <c r="N845" s="305"/>
      <c r="O845" s="308"/>
      <c r="P845" s="362"/>
      <c r="Q845" s="362"/>
      <c r="R845" s="362"/>
      <c r="S845" s="362"/>
      <c r="T845" s="362"/>
      <c r="U845" s="362"/>
    </row>
    <row r="846" spans="1:21" s="363" customFormat="1" ht="13.2" customHeight="1">
      <c r="A846" s="649" t="s">
        <v>413</v>
      </c>
      <c r="B846" s="650"/>
      <c r="C846" s="650"/>
      <c r="D846" s="650"/>
      <c r="E846" s="650"/>
      <c r="F846" s="650"/>
      <c r="G846" s="650"/>
      <c r="H846" s="650"/>
      <c r="I846" s="650"/>
      <c r="J846" s="650"/>
      <c r="K846" s="650"/>
      <c r="L846" s="650"/>
      <c r="M846" s="650"/>
      <c r="N846" s="650"/>
      <c r="O846" s="651"/>
      <c r="P846" s="362"/>
      <c r="Q846" s="362"/>
      <c r="R846" s="362"/>
      <c r="S846" s="362"/>
      <c r="T846" s="362"/>
      <c r="U846" s="362"/>
    </row>
    <row r="847" spans="1:21" s="363" customFormat="1" ht="20.399999999999999" customHeight="1">
      <c r="A847" s="662" t="s">
        <v>573</v>
      </c>
      <c r="B847" s="663"/>
      <c r="C847" s="663"/>
      <c r="D847" s="663"/>
      <c r="E847" s="663"/>
      <c r="F847" s="663"/>
      <c r="G847" s="663"/>
      <c r="H847" s="663"/>
      <c r="I847" s="663"/>
      <c r="J847" s="663"/>
      <c r="K847" s="663"/>
      <c r="L847" s="663"/>
      <c r="M847" s="663"/>
      <c r="N847" s="663"/>
      <c r="O847" s="664"/>
      <c r="P847" s="362"/>
      <c r="Q847" s="362"/>
      <c r="R847" s="362"/>
      <c r="S847" s="362"/>
      <c r="T847" s="362"/>
      <c r="U847" s="362"/>
    </row>
    <row r="848" spans="1:21" s="363" customFormat="1" ht="20.399999999999999" customHeight="1">
      <c r="A848" s="206"/>
      <c r="B848" s="206"/>
      <c r="C848" s="206"/>
      <c r="D848" s="206"/>
      <c r="E848" s="206"/>
      <c r="F848" s="206"/>
      <c r="G848" s="206"/>
      <c r="H848" s="206"/>
      <c r="I848" s="206"/>
      <c r="J848" s="206"/>
      <c r="K848" s="206"/>
      <c r="L848" s="206"/>
      <c r="M848" s="207"/>
      <c r="N848" s="206"/>
      <c r="O848" s="206"/>
      <c r="P848" s="362"/>
      <c r="Q848" s="362"/>
      <c r="R848" s="362"/>
      <c r="S848" s="362"/>
      <c r="T848" s="362"/>
      <c r="U848" s="362"/>
    </row>
    <row r="849" spans="1:21" s="363" customFormat="1" ht="20.399999999999999" customHeight="1">
      <c r="A849" s="206"/>
      <c r="B849" s="206"/>
      <c r="C849" s="206"/>
      <c r="D849" s="206"/>
      <c r="E849" s="206"/>
      <c r="F849" s="206"/>
      <c r="G849" s="206"/>
      <c r="H849" s="206"/>
      <c r="I849" s="206"/>
      <c r="J849" s="206"/>
      <c r="K849" s="206"/>
      <c r="L849" s="206"/>
      <c r="M849" s="207"/>
      <c r="N849" s="206"/>
      <c r="O849" s="206"/>
      <c r="P849" s="362"/>
      <c r="Q849" s="362"/>
      <c r="R849" s="362"/>
      <c r="S849" s="362"/>
      <c r="T849" s="362"/>
      <c r="U849" s="362"/>
    </row>
    <row r="850" spans="1:21" s="363" customFormat="1" ht="20.399999999999999" customHeight="1">
      <c r="A850" s="206"/>
      <c r="B850" s="206"/>
      <c r="C850" s="206"/>
      <c r="D850" s="206"/>
      <c r="E850" s="206"/>
      <c r="F850" s="206"/>
      <c r="G850" s="206"/>
      <c r="H850" s="206"/>
      <c r="I850" s="206"/>
      <c r="J850" s="206"/>
      <c r="K850" s="206"/>
      <c r="L850" s="206"/>
      <c r="M850" s="207"/>
      <c r="N850" s="206"/>
      <c r="O850" s="206"/>
      <c r="P850" s="362"/>
      <c r="Q850" s="362"/>
      <c r="R850" s="362"/>
      <c r="S850" s="362"/>
      <c r="T850" s="362"/>
      <c r="U850" s="362"/>
    </row>
    <row r="851" spans="1:21" s="363" customFormat="1" ht="20.399999999999999" customHeight="1">
      <c r="A851" s="206"/>
      <c r="B851" s="206"/>
      <c r="C851" s="206"/>
      <c r="D851" s="206"/>
      <c r="E851" s="206"/>
      <c r="F851" s="206"/>
      <c r="G851" s="206"/>
      <c r="H851" s="206"/>
      <c r="I851" s="206"/>
      <c r="J851" s="206"/>
      <c r="K851" s="206"/>
      <c r="L851" s="206"/>
      <c r="M851" s="207"/>
      <c r="N851" s="206"/>
      <c r="O851" s="206"/>
      <c r="P851" s="362"/>
      <c r="Q851" s="362"/>
      <c r="R851" s="362"/>
      <c r="S851" s="362"/>
      <c r="T851" s="362"/>
      <c r="U851" s="362"/>
    </row>
    <row r="852" spans="1:21" s="363" customFormat="1" ht="20.399999999999999" customHeight="1">
      <c r="A852" s="206"/>
      <c r="B852" s="206"/>
      <c r="C852" s="206"/>
      <c r="D852" s="206"/>
      <c r="E852" s="206"/>
      <c r="F852" s="206"/>
      <c r="G852" s="206"/>
      <c r="H852" s="206"/>
      <c r="I852" s="206"/>
      <c r="J852" s="206"/>
      <c r="K852" s="206"/>
      <c r="L852" s="206"/>
      <c r="M852" s="207"/>
      <c r="N852" s="206"/>
      <c r="O852" s="206"/>
      <c r="P852" s="362"/>
      <c r="Q852" s="362"/>
      <c r="R852" s="362"/>
      <c r="S852" s="362"/>
      <c r="T852" s="362"/>
      <c r="U852" s="362"/>
    </row>
    <row r="853" spans="1:21" ht="30.75" customHeight="1">
      <c r="A853" s="199"/>
      <c r="B853" s="199"/>
      <c r="C853" s="199"/>
      <c r="D853" s="199"/>
      <c r="E853" s="199"/>
      <c r="F853" s="199"/>
      <c r="G853" s="199"/>
      <c r="H853" s="199"/>
      <c r="I853" s="199"/>
      <c r="J853" s="199"/>
      <c r="K853" s="199"/>
      <c r="L853" s="199"/>
      <c r="M853" s="200"/>
      <c r="N853" s="199"/>
      <c r="O853" s="199"/>
    </row>
    <row r="854" spans="1:21" ht="30.75" customHeight="1">
      <c r="A854" s="199"/>
      <c r="B854" s="199"/>
      <c r="C854" s="199"/>
      <c r="D854" s="199"/>
      <c r="E854" s="199"/>
      <c r="F854" s="199"/>
      <c r="G854" s="199"/>
      <c r="H854" s="199"/>
      <c r="I854" s="199"/>
      <c r="J854" s="199"/>
      <c r="K854" s="199"/>
      <c r="L854" s="199"/>
      <c r="M854" s="200"/>
      <c r="N854" s="199"/>
      <c r="O854" s="199"/>
    </row>
    <row r="855" spans="1:21">
      <c r="A855" s="199"/>
      <c r="B855" s="199"/>
      <c r="C855" s="199"/>
      <c r="D855" s="199"/>
      <c r="E855" s="199"/>
      <c r="F855" s="199"/>
      <c r="G855" s="199"/>
      <c r="H855" s="199"/>
      <c r="I855" s="199"/>
      <c r="J855" s="199"/>
      <c r="K855" s="199"/>
      <c r="L855" s="199"/>
      <c r="M855" s="200"/>
      <c r="N855" s="199"/>
      <c r="O855" s="199"/>
    </row>
    <row r="856" spans="1:21">
      <c r="A856" s="199"/>
      <c r="B856" s="199"/>
      <c r="C856" s="199"/>
      <c r="D856" s="199"/>
      <c r="E856" s="199"/>
      <c r="F856" s="199"/>
      <c r="G856" s="199"/>
      <c r="H856" s="199"/>
      <c r="I856" s="199"/>
      <c r="J856" s="199"/>
      <c r="K856" s="199"/>
      <c r="L856" s="199"/>
      <c r="M856" s="200"/>
      <c r="N856" s="199"/>
      <c r="O856" s="199"/>
    </row>
    <row r="857" spans="1:21">
      <c r="A857" s="667"/>
      <c r="B857" s="667"/>
      <c r="C857" s="667"/>
      <c r="D857" s="667"/>
      <c r="E857" s="667"/>
      <c r="F857" s="667"/>
      <c r="G857" s="667"/>
      <c r="H857" s="667"/>
      <c r="I857" s="667"/>
      <c r="J857" s="667"/>
      <c r="K857" s="667"/>
      <c r="L857" s="667"/>
      <c r="M857" s="667"/>
      <c r="N857" s="667"/>
      <c r="O857" s="667"/>
    </row>
    <row r="858" spans="1:21">
      <c r="A858" s="652" t="s">
        <v>92</v>
      </c>
      <c r="B858" s="652" t="s">
        <v>140</v>
      </c>
      <c r="C858" s="652" t="s">
        <v>40</v>
      </c>
      <c r="D858" s="665" t="s">
        <v>37</v>
      </c>
      <c r="E858" s="652" t="s">
        <v>38</v>
      </c>
      <c r="F858" s="652" t="s">
        <v>7</v>
      </c>
      <c r="G858" s="652" t="s">
        <v>81</v>
      </c>
      <c r="H858" s="653" t="s">
        <v>8</v>
      </c>
      <c r="I858" s="652" t="s">
        <v>141</v>
      </c>
      <c r="J858" s="654" t="s">
        <v>142</v>
      </c>
      <c r="K858" s="655"/>
      <c r="L858" s="656"/>
      <c r="M858" s="654" t="s">
        <v>143</v>
      </c>
      <c r="N858" s="655"/>
      <c r="O858" s="656"/>
    </row>
    <row r="859" spans="1:21">
      <c r="A859" s="508"/>
      <c r="B859" s="508"/>
      <c r="C859" s="508"/>
      <c r="D859" s="666"/>
      <c r="E859" s="508"/>
      <c r="F859" s="508"/>
      <c r="G859" s="508"/>
      <c r="H859" s="654"/>
      <c r="I859" s="508"/>
      <c r="J859" s="208" t="s">
        <v>144</v>
      </c>
      <c r="K859" s="208" t="s">
        <v>154</v>
      </c>
      <c r="L859" s="208" t="s">
        <v>145</v>
      </c>
      <c r="M859" s="209" t="s">
        <v>99</v>
      </c>
      <c r="N859" s="208" t="s">
        <v>21</v>
      </c>
      <c r="O859" s="208" t="s">
        <v>16</v>
      </c>
    </row>
    <row r="860" spans="1:21" s="233" customFormat="1" ht="25.95" customHeight="1">
      <c r="A860" s="214">
        <v>3</v>
      </c>
      <c r="B860" s="214">
        <v>5</v>
      </c>
      <c r="C860" s="214">
        <v>3</v>
      </c>
      <c r="D860" s="214">
        <v>1</v>
      </c>
      <c r="E860" s="214">
        <v>1</v>
      </c>
      <c r="F860" s="214">
        <v>213</v>
      </c>
      <c r="G860" s="214"/>
      <c r="H860" s="265" t="s">
        <v>574</v>
      </c>
      <c r="I860" s="371" t="s">
        <v>417</v>
      </c>
      <c r="J860" s="372">
        <v>58</v>
      </c>
      <c r="K860" s="215">
        <v>58</v>
      </c>
      <c r="L860" s="215">
        <v>58</v>
      </c>
      <c r="M860" s="232">
        <v>100000</v>
      </c>
      <c r="N860" s="217">
        <v>99904.86</v>
      </c>
      <c r="O860" s="217">
        <v>2983.5</v>
      </c>
      <c r="P860" s="186"/>
      <c r="Q860" s="186"/>
      <c r="R860" s="186"/>
      <c r="S860" s="186"/>
      <c r="T860" s="186"/>
      <c r="U860" s="186"/>
    </row>
    <row r="861" spans="1:21">
      <c r="A861" s="657"/>
      <c r="B861" s="658"/>
      <c r="C861" s="658"/>
      <c r="D861" s="658"/>
      <c r="E861" s="658"/>
      <c r="F861" s="658"/>
      <c r="G861" s="658"/>
      <c r="H861" s="658"/>
      <c r="I861" s="658"/>
      <c r="J861" s="658"/>
      <c r="K861" s="658"/>
      <c r="L861" s="658"/>
      <c r="M861" s="658"/>
      <c r="N861" s="658"/>
      <c r="O861" s="659"/>
    </row>
    <row r="862" spans="1:21" ht="41.4" customHeight="1">
      <c r="A862" s="641" t="s">
        <v>575</v>
      </c>
      <c r="B862" s="642"/>
      <c r="C862" s="642"/>
      <c r="D862" s="642"/>
      <c r="E862" s="642"/>
      <c r="F862" s="642"/>
      <c r="G862" s="642"/>
      <c r="H862" s="642"/>
      <c r="I862" s="642"/>
      <c r="J862" s="642"/>
      <c r="K862" s="642"/>
      <c r="L862" s="642"/>
      <c r="M862" s="642"/>
      <c r="N862" s="642"/>
      <c r="O862" s="643"/>
    </row>
    <row r="863" spans="1:21">
      <c r="A863" s="198"/>
      <c r="B863" s="199"/>
      <c r="C863" s="199"/>
      <c r="D863" s="199"/>
      <c r="E863" s="199"/>
      <c r="F863" s="199"/>
      <c r="G863" s="199"/>
      <c r="H863" s="199"/>
      <c r="I863" s="199"/>
      <c r="J863" s="199"/>
      <c r="K863" s="199"/>
      <c r="L863" s="199"/>
      <c r="M863" s="200"/>
      <c r="N863" s="199"/>
      <c r="O863" s="201"/>
    </row>
    <row r="864" spans="1:21">
      <c r="A864" s="644" t="s">
        <v>419</v>
      </c>
      <c r="B864" s="645"/>
      <c r="C864" s="645"/>
      <c r="D864" s="645"/>
      <c r="E864" s="645"/>
      <c r="F864" s="645"/>
      <c r="G864" s="645"/>
      <c r="H864" s="645"/>
      <c r="I864" s="645"/>
      <c r="J864" s="645"/>
      <c r="K864" s="645"/>
      <c r="L864" s="645"/>
      <c r="M864" s="645"/>
      <c r="N864" s="645"/>
      <c r="O864" s="646"/>
    </row>
    <row r="865" spans="1:16" ht="51.6" customHeight="1">
      <c r="A865" s="641" t="s">
        <v>576</v>
      </c>
      <c r="B865" s="660"/>
      <c r="C865" s="660"/>
      <c r="D865" s="660"/>
      <c r="E865" s="660"/>
      <c r="F865" s="660"/>
      <c r="G865" s="660"/>
      <c r="H865" s="660"/>
      <c r="I865" s="660"/>
      <c r="J865" s="660"/>
      <c r="K865" s="660"/>
      <c r="L865" s="660"/>
      <c r="M865" s="660"/>
      <c r="N865" s="660"/>
      <c r="O865" s="661"/>
      <c r="P865" s="186">
        <f>13+12+10</f>
        <v>35</v>
      </c>
    </row>
    <row r="866" spans="1:16" ht="13.95" customHeight="1">
      <c r="A866" s="198"/>
      <c r="B866" s="647"/>
      <c r="C866" s="647"/>
      <c r="D866" s="647"/>
      <c r="E866" s="647"/>
      <c r="F866" s="647"/>
      <c r="G866" s="647"/>
      <c r="H866" s="648"/>
      <c r="I866" s="648"/>
      <c r="J866" s="648"/>
      <c r="K866" s="648"/>
      <c r="L866" s="648"/>
      <c r="M866" s="648"/>
      <c r="N866" s="199"/>
      <c r="O866" s="201"/>
    </row>
    <row r="867" spans="1:16" ht="18" customHeight="1">
      <c r="A867" s="649" t="s">
        <v>413</v>
      </c>
      <c r="B867" s="650"/>
      <c r="C867" s="650"/>
      <c r="D867" s="650"/>
      <c r="E867" s="650"/>
      <c r="F867" s="650"/>
      <c r="G867" s="650"/>
      <c r="H867" s="650"/>
      <c r="I867" s="650"/>
      <c r="J867" s="650"/>
      <c r="K867" s="650"/>
      <c r="L867" s="650"/>
      <c r="M867" s="650"/>
      <c r="N867" s="650"/>
      <c r="O867" s="651"/>
    </row>
    <row r="868" spans="1:16" ht="19.2" customHeight="1">
      <c r="A868" s="649" t="s">
        <v>577</v>
      </c>
      <c r="B868" s="650"/>
      <c r="C868" s="650"/>
      <c r="D868" s="650"/>
      <c r="E868" s="650"/>
      <c r="F868" s="650"/>
      <c r="G868" s="650"/>
      <c r="H868" s="650"/>
      <c r="I868" s="650"/>
      <c r="J868" s="650"/>
      <c r="K868" s="650"/>
      <c r="L868" s="650"/>
      <c r="M868" s="650"/>
      <c r="N868" s="650"/>
      <c r="O868" s="651"/>
    </row>
    <row r="869" spans="1:16" ht="10.199999999999999" customHeight="1">
      <c r="A869" s="244"/>
      <c r="B869" s="212"/>
      <c r="C869" s="212"/>
      <c r="D869" s="212"/>
      <c r="E869" s="212"/>
      <c r="F869" s="212"/>
      <c r="G869" s="212"/>
      <c r="H869" s="212"/>
      <c r="I869" s="212"/>
      <c r="J869" s="212"/>
      <c r="K869" s="212"/>
      <c r="L869" s="212"/>
      <c r="M869" s="213"/>
      <c r="N869" s="212"/>
      <c r="O869" s="245"/>
    </row>
    <row r="870" spans="1:16" ht="33.75" customHeight="1">
      <c r="A870" s="246"/>
      <c r="B870" s="246"/>
      <c r="C870" s="246"/>
      <c r="D870" s="246"/>
      <c r="E870" s="246"/>
      <c r="F870" s="246"/>
      <c r="G870" s="246"/>
      <c r="H870" s="246"/>
      <c r="I870" s="246"/>
      <c r="J870" s="246"/>
      <c r="K870" s="246"/>
      <c r="L870" s="246"/>
      <c r="M870" s="247"/>
      <c r="N870" s="246"/>
      <c r="O870" s="246"/>
    </row>
    <row r="871" spans="1:16" ht="33.75" customHeight="1">
      <c r="A871" s="639"/>
      <c r="B871" s="639"/>
      <c r="C871" s="639"/>
      <c r="D871" s="639"/>
      <c r="E871" s="639"/>
      <c r="F871" s="639"/>
      <c r="G871" s="639"/>
      <c r="H871" s="639"/>
      <c r="I871" s="639"/>
      <c r="J871" s="639"/>
      <c r="K871" s="639"/>
      <c r="L871" s="639"/>
      <c r="M871" s="639"/>
      <c r="N871" s="639"/>
      <c r="O871" s="639"/>
    </row>
    <row r="872" spans="1:16" ht="28.5" customHeight="1">
      <c r="A872" s="199"/>
      <c r="B872" s="199"/>
      <c r="C872" s="199"/>
      <c r="D872" s="199"/>
      <c r="E872" s="199"/>
      <c r="F872" s="199"/>
      <c r="G872" s="199"/>
      <c r="H872" s="199"/>
      <c r="I872" s="199"/>
      <c r="J872" s="199"/>
      <c r="K872" s="199"/>
      <c r="L872" s="199"/>
      <c r="M872" s="200"/>
      <c r="N872" s="199"/>
      <c r="O872" s="199"/>
    </row>
    <row r="873" spans="1:16" ht="28.5" customHeight="1">
      <c r="A873" s="199"/>
      <c r="B873" s="199"/>
      <c r="C873" s="199"/>
      <c r="D873" s="199"/>
      <c r="E873" s="199"/>
      <c r="F873" s="199"/>
      <c r="G873" s="199"/>
      <c r="H873" s="199"/>
      <c r="I873" s="199"/>
      <c r="J873" s="199"/>
      <c r="K873" s="199"/>
      <c r="L873" s="199"/>
      <c r="M873" s="200"/>
      <c r="N873" s="199"/>
      <c r="O873" s="199"/>
    </row>
    <row r="874" spans="1:16" ht="28.5" customHeight="1">
      <c r="A874" s="199"/>
      <c r="B874" s="199"/>
      <c r="C874" s="199"/>
      <c r="D874" s="199"/>
      <c r="E874" s="199"/>
      <c r="F874" s="199"/>
      <c r="G874" s="199"/>
      <c r="H874" s="199"/>
      <c r="I874" s="199"/>
      <c r="J874" s="199"/>
      <c r="K874" s="199"/>
      <c r="L874" s="199"/>
      <c r="M874" s="200"/>
      <c r="N874" s="199"/>
      <c r="O874" s="199"/>
    </row>
    <row r="875" spans="1:16" ht="28.5" customHeight="1">
      <c r="A875" s="199"/>
      <c r="B875" s="199"/>
      <c r="C875" s="199"/>
      <c r="D875" s="199"/>
      <c r="E875" s="199"/>
      <c r="F875" s="199"/>
      <c r="G875" s="199"/>
      <c r="H875" s="199"/>
      <c r="I875" s="199"/>
      <c r="J875" s="199"/>
      <c r="K875" s="199"/>
      <c r="L875" s="199"/>
      <c r="M875" s="200"/>
      <c r="N875" s="199"/>
      <c r="O875" s="199"/>
    </row>
    <row r="876" spans="1:16" ht="28.5" customHeight="1">
      <c r="A876" s="199"/>
      <c r="B876" s="199"/>
      <c r="C876" s="199"/>
      <c r="D876" s="199"/>
      <c r="E876" s="199"/>
      <c r="F876" s="199"/>
      <c r="G876" s="199"/>
      <c r="H876" s="199"/>
      <c r="I876" s="199"/>
      <c r="J876" s="199"/>
      <c r="K876" s="199"/>
      <c r="L876" s="199"/>
      <c r="M876" s="200"/>
      <c r="N876" s="199"/>
      <c r="O876" s="199"/>
    </row>
    <row r="877" spans="1:16" ht="28.5" customHeight="1">
      <c r="A877" s="199"/>
      <c r="B877" s="199"/>
      <c r="C877" s="199"/>
      <c r="D877" s="199"/>
      <c r="E877" s="199"/>
      <c r="F877" s="199"/>
      <c r="G877" s="199"/>
      <c r="H877" s="199"/>
      <c r="I877" s="199"/>
      <c r="J877" s="199"/>
      <c r="K877" s="199"/>
      <c r="L877" s="199"/>
      <c r="M877" s="200"/>
      <c r="N877" s="199"/>
      <c r="O877" s="199"/>
    </row>
    <row r="878" spans="1:16" ht="28.5" customHeight="1">
      <c r="A878" s="199"/>
      <c r="B878" s="199"/>
      <c r="C878" s="199"/>
      <c r="D878" s="199"/>
      <c r="E878" s="199"/>
      <c r="F878" s="199"/>
      <c r="G878" s="199"/>
      <c r="H878" s="199"/>
      <c r="I878" s="199"/>
      <c r="J878" s="199"/>
      <c r="K878" s="199"/>
      <c r="L878" s="199"/>
      <c r="M878" s="200"/>
      <c r="N878" s="199"/>
      <c r="O878" s="199"/>
    </row>
    <row r="879" spans="1:16" ht="28.5" customHeight="1">
      <c r="A879" s="199"/>
      <c r="B879" s="199"/>
      <c r="C879" s="199"/>
      <c r="D879" s="199"/>
      <c r="E879" s="199"/>
      <c r="F879" s="199"/>
      <c r="G879" s="199"/>
      <c r="H879" s="199"/>
      <c r="I879" s="199"/>
      <c r="J879" s="199"/>
      <c r="K879" s="199"/>
      <c r="L879" s="199"/>
      <c r="M879" s="200"/>
      <c r="N879" s="199"/>
      <c r="O879" s="199"/>
    </row>
    <row r="880" spans="1:16" ht="28.5" customHeight="1">
      <c r="A880" s="199"/>
      <c r="B880" s="199"/>
      <c r="C880" s="199"/>
      <c r="D880" s="199"/>
      <c r="E880" s="199"/>
      <c r="F880" s="199"/>
      <c r="G880" s="199"/>
      <c r="H880" s="199"/>
      <c r="I880" s="199"/>
      <c r="J880" s="199"/>
      <c r="K880" s="199"/>
      <c r="L880" s="199"/>
      <c r="M880" s="200"/>
      <c r="N880" s="199"/>
      <c r="O880" s="199"/>
    </row>
    <row r="881" spans="1:21" ht="28.5" customHeight="1">
      <c r="A881" s="199"/>
      <c r="B881" s="199"/>
      <c r="C881" s="199"/>
      <c r="D881" s="199"/>
      <c r="E881" s="199"/>
      <c r="F881" s="199"/>
      <c r="G881" s="199"/>
      <c r="H881" s="199"/>
      <c r="I881" s="199"/>
      <c r="J881" s="199"/>
      <c r="K881" s="199"/>
      <c r="L881" s="199"/>
      <c r="M881" s="200"/>
      <c r="N881" s="199"/>
      <c r="O881" s="199"/>
    </row>
    <row r="882" spans="1:21" ht="28.5" customHeight="1">
      <c r="A882" s="336"/>
      <c r="B882" s="336"/>
      <c r="C882" s="336"/>
      <c r="D882" s="336"/>
      <c r="E882" s="336"/>
      <c r="F882" s="336"/>
      <c r="G882" s="336"/>
      <c r="H882" s="336"/>
      <c r="I882" s="336"/>
      <c r="J882" s="336"/>
      <c r="K882" s="336"/>
      <c r="L882" s="336"/>
      <c r="M882" s="354"/>
      <c r="N882" s="336"/>
      <c r="O882" s="336"/>
    </row>
    <row r="883" spans="1:21">
      <c r="A883" s="667"/>
      <c r="B883" s="667"/>
      <c r="C883" s="667"/>
      <c r="D883" s="667"/>
      <c r="E883" s="667"/>
      <c r="F883" s="667"/>
      <c r="G883" s="667"/>
      <c r="H883" s="667"/>
      <c r="I883" s="667"/>
      <c r="J883" s="667"/>
      <c r="K883" s="667"/>
      <c r="L883" s="667"/>
      <c r="M883" s="667"/>
      <c r="N883" s="667"/>
      <c r="O883" s="667"/>
    </row>
    <row r="884" spans="1:21">
      <c r="A884" s="231"/>
      <c r="B884" s="231"/>
      <c r="C884" s="231"/>
      <c r="D884" s="231"/>
      <c r="E884" s="231"/>
      <c r="F884" s="231"/>
      <c r="G884" s="231"/>
      <c r="H884" s="231"/>
      <c r="I884" s="231"/>
      <c r="J884" s="231"/>
      <c r="K884" s="231"/>
      <c r="L884" s="231"/>
      <c r="M884" s="373"/>
      <c r="N884" s="231"/>
      <c r="O884" s="231"/>
    </row>
    <row r="885" spans="1:21" ht="16.2" customHeight="1">
      <c r="A885" s="652" t="s">
        <v>92</v>
      </c>
      <c r="B885" s="652" t="s">
        <v>140</v>
      </c>
      <c r="C885" s="652" t="s">
        <v>40</v>
      </c>
      <c r="D885" s="665" t="s">
        <v>37</v>
      </c>
      <c r="E885" s="652" t="s">
        <v>38</v>
      </c>
      <c r="F885" s="652" t="s">
        <v>7</v>
      </c>
      <c r="G885" s="652" t="s">
        <v>81</v>
      </c>
      <c r="H885" s="653" t="s">
        <v>8</v>
      </c>
      <c r="I885" s="652" t="s">
        <v>141</v>
      </c>
      <c r="J885" s="654" t="s">
        <v>142</v>
      </c>
      <c r="K885" s="655"/>
      <c r="L885" s="656"/>
      <c r="M885" s="654" t="s">
        <v>143</v>
      </c>
      <c r="N885" s="655"/>
      <c r="O885" s="656"/>
    </row>
    <row r="886" spans="1:21" ht="19.2" customHeight="1">
      <c r="A886" s="508"/>
      <c r="B886" s="508"/>
      <c r="C886" s="508"/>
      <c r="D886" s="666"/>
      <c r="E886" s="508"/>
      <c r="F886" s="508"/>
      <c r="G886" s="508"/>
      <c r="H886" s="654"/>
      <c r="I886" s="508"/>
      <c r="J886" s="208" t="s">
        <v>144</v>
      </c>
      <c r="K886" s="208" t="s">
        <v>154</v>
      </c>
      <c r="L886" s="208" t="s">
        <v>145</v>
      </c>
      <c r="M886" s="209" t="s">
        <v>99</v>
      </c>
      <c r="N886" s="208" t="s">
        <v>21</v>
      </c>
      <c r="O886" s="208" t="s">
        <v>16</v>
      </c>
    </row>
    <row r="887" spans="1:21" s="233" customFormat="1" ht="33.6" customHeight="1">
      <c r="A887" s="192">
        <v>3</v>
      </c>
      <c r="B887" s="192">
        <v>5</v>
      </c>
      <c r="C887" s="192">
        <v>3</v>
      </c>
      <c r="D887" s="192">
        <v>1</v>
      </c>
      <c r="E887" s="192">
        <v>1</v>
      </c>
      <c r="F887" s="192">
        <v>215</v>
      </c>
      <c r="G887" s="192"/>
      <c r="H887" s="265" t="s">
        <v>578</v>
      </c>
      <c r="I887" s="374" t="s">
        <v>579</v>
      </c>
      <c r="J887" s="375">
        <v>16000</v>
      </c>
      <c r="K887" s="193">
        <v>16000</v>
      </c>
      <c r="L887" s="193">
        <v>16000</v>
      </c>
      <c r="M887" s="194">
        <v>53431646</v>
      </c>
      <c r="N887" s="195">
        <v>47020579.910000004</v>
      </c>
      <c r="O887" s="195">
        <v>39939727.779999994</v>
      </c>
      <c r="P887" s="186"/>
      <c r="Q887" s="186"/>
      <c r="R887" s="186"/>
      <c r="S887" s="186"/>
      <c r="T887" s="186"/>
      <c r="U887" s="186"/>
    </row>
    <row r="888" spans="1:21" ht="10.199999999999999" customHeight="1">
      <c r="A888" s="657"/>
      <c r="B888" s="658"/>
      <c r="C888" s="658"/>
      <c r="D888" s="658"/>
      <c r="E888" s="658"/>
      <c r="F888" s="658"/>
      <c r="G888" s="658"/>
      <c r="H888" s="658"/>
      <c r="I888" s="658"/>
      <c r="J888" s="658"/>
      <c r="K888" s="658"/>
      <c r="L888" s="658"/>
      <c r="M888" s="658"/>
      <c r="N888" s="658"/>
      <c r="O888" s="659"/>
    </row>
    <row r="889" spans="1:21" ht="61.5" customHeight="1">
      <c r="A889" s="641" t="s">
        <v>580</v>
      </c>
      <c r="B889" s="642"/>
      <c r="C889" s="642"/>
      <c r="D889" s="642"/>
      <c r="E889" s="642"/>
      <c r="F889" s="642"/>
      <c r="G889" s="642"/>
      <c r="H889" s="642"/>
      <c r="I889" s="642"/>
      <c r="J889" s="642"/>
      <c r="K889" s="642"/>
      <c r="L889" s="642"/>
      <c r="M889" s="642"/>
      <c r="N889" s="642"/>
      <c r="O889" s="643"/>
    </row>
    <row r="890" spans="1:21">
      <c r="A890" s="198"/>
      <c r="B890" s="199"/>
      <c r="C890" s="199"/>
      <c r="D890" s="199"/>
      <c r="E890" s="199"/>
      <c r="F890" s="199"/>
      <c r="G890" s="199"/>
      <c r="H890" s="199"/>
      <c r="I890" s="199"/>
      <c r="J890" s="199"/>
      <c r="K890" s="199"/>
      <c r="L890" s="199"/>
      <c r="M890" s="200"/>
      <c r="N890" s="199"/>
      <c r="O890" s="201"/>
    </row>
    <row r="891" spans="1:21">
      <c r="A891" s="644" t="s">
        <v>419</v>
      </c>
      <c r="B891" s="645"/>
      <c r="C891" s="645"/>
      <c r="D891" s="645"/>
      <c r="E891" s="645"/>
      <c r="F891" s="645"/>
      <c r="G891" s="645"/>
      <c r="H891" s="645"/>
      <c r="I891" s="645"/>
      <c r="J891" s="645"/>
      <c r="K891" s="645"/>
      <c r="L891" s="645"/>
      <c r="M891" s="645"/>
      <c r="N891" s="645"/>
      <c r="O891" s="646"/>
    </row>
    <row r="892" spans="1:21" ht="36.75" customHeight="1">
      <c r="A892" s="641" t="s">
        <v>581</v>
      </c>
      <c r="B892" s="660"/>
      <c r="C892" s="660"/>
      <c r="D892" s="660"/>
      <c r="E892" s="660"/>
      <c r="F892" s="660"/>
      <c r="G892" s="660"/>
      <c r="H892" s="660"/>
      <c r="I892" s="660"/>
      <c r="J892" s="660"/>
      <c r="K892" s="660"/>
      <c r="L892" s="660"/>
      <c r="M892" s="660"/>
      <c r="N892" s="660"/>
      <c r="O892" s="661"/>
      <c r="U892" s="186" t="s">
        <v>582</v>
      </c>
    </row>
    <row r="893" spans="1:21" ht="28.5" customHeight="1">
      <c r="A893" s="304"/>
      <c r="B893" s="305"/>
      <c r="C893" s="305"/>
      <c r="D893" s="305"/>
      <c r="E893" s="305"/>
      <c r="F893" s="305"/>
      <c r="G893" s="305"/>
      <c r="H893" s="231"/>
      <c r="I893" s="231"/>
      <c r="J893" s="199"/>
      <c r="K893" s="305"/>
      <c r="L893" s="305"/>
      <c r="M893" s="307"/>
      <c r="N893" s="305"/>
      <c r="O893" s="308"/>
    </row>
    <row r="894" spans="1:21" ht="15.6" customHeight="1">
      <c r="A894" s="649" t="s">
        <v>413</v>
      </c>
      <c r="B894" s="650"/>
      <c r="C894" s="650"/>
      <c r="D894" s="650"/>
      <c r="E894" s="650"/>
      <c r="F894" s="650"/>
      <c r="G894" s="650"/>
      <c r="H894" s="650"/>
      <c r="I894" s="650"/>
      <c r="J894" s="650"/>
      <c r="K894" s="650"/>
      <c r="L894" s="650"/>
      <c r="M894" s="650"/>
      <c r="N894" s="650"/>
      <c r="O894" s="651"/>
    </row>
    <row r="895" spans="1:21" ht="41.4" customHeight="1">
      <c r="A895" s="662" t="s">
        <v>583</v>
      </c>
      <c r="B895" s="663"/>
      <c r="C895" s="663"/>
      <c r="D895" s="663"/>
      <c r="E895" s="663"/>
      <c r="F895" s="663"/>
      <c r="G895" s="663"/>
      <c r="H895" s="663"/>
      <c r="I895" s="663"/>
      <c r="J895" s="663"/>
      <c r="K895" s="663"/>
      <c r="L895" s="663"/>
      <c r="M895" s="663"/>
      <c r="N895" s="663"/>
      <c r="O895" s="664"/>
    </row>
    <row r="896" spans="1:21" ht="15" customHeight="1">
      <c r="A896" s="239"/>
      <c r="B896" s="239"/>
      <c r="C896" s="239"/>
      <c r="D896" s="239"/>
      <c r="E896" s="239"/>
      <c r="F896" s="239"/>
      <c r="G896" s="239"/>
      <c r="H896" s="239"/>
      <c r="I896" s="239"/>
      <c r="J896" s="239"/>
      <c r="K896" s="239"/>
      <c r="L896" s="239"/>
      <c r="M896" s="240"/>
      <c r="N896" s="239"/>
      <c r="O896" s="239"/>
    </row>
    <row r="897" spans="1:15" ht="15" customHeight="1">
      <c r="A897" s="206"/>
      <c r="B897" s="206"/>
      <c r="C897" s="206"/>
      <c r="D897" s="206"/>
      <c r="E897" s="206"/>
      <c r="F897" s="206"/>
      <c r="G897" s="206"/>
      <c r="H897" s="206"/>
      <c r="I897" s="206"/>
      <c r="J897" s="206"/>
      <c r="K897" s="206"/>
      <c r="L897" s="206"/>
      <c r="M897" s="207"/>
      <c r="N897" s="206"/>
      <c r="O897" s="206"/>
    </row>
    <row r="898" spans="1:15" ht="15" customHeight="1">
      <c r="A898" s="206"/>
      <c r="B898" s="206"/>
      <c r="C898" s="206"/>
      <c r="D898" s="206"/>
      <c r="E898" s="206"/>
      <c r="F898" s="206"/>
      <c r="G898" s="206"/>
      <c r="H898" s="206"/>
      <c r="I898" s="206"/>
      <c r="J898" s="206"/>
      <c r="K898" s="206"/>
      <c r="L898" s="206"/>
      <c r="M898" s="207"/>
      <c r="N898" s="206"/>
      <c r="O898" s="206"/>
    </row>
    <row r="899" spans="1:15" ht="15" customHeight="1">
      <c r="A899" s="206"/>
      <c r="B899" s="206"/>
      <c r="C899" s="206"/>
      <c r="D899" s="206"/>
      <c r="E899" s="206"/>
      <c r="F899" s="206"/>
      <c r="G899" s="206"/>
      <c r="H899" s="206"/>
      <c r="I899" s="206"/>
      <c r="J899" s="206"/>
      <c r="K899" s="206"/>
      <c r="L899" s="206"/>
      <c r="M899" s="207"/>
      <c r="N899" s="206"/>
      <c r="O899" s="206"/>
    </row>
    <row r="900" spans="1:15" ht="15" customHeight="1">
      <c r="A900" s="206"/>
      <c r="B900" s="206"/>
      <c r="C900" s="206"/>
      <c r="D900" s="206"/>
      <c r="E900" s="206"/>
      <c r="F900" s="206"/>
      <c r="G900" s="206"/>
      <c r="H900" s="206"/>
      <c r="I900" s="206"/>
      <c r="J900" s="206"/>
      <c r="K900" s="206"/>
      <c r="L900" s="206"/>
      <c r="M900" s="207"/>
      <c r="N900" s="206"/>
      <c r="O900" s="206"/>
    </row>
    <row r="901" spans="1:15" ht="15" customHeight="1">
      <c r="A901" s="206"/>
      <c r="B901" s="206"/>
      <c r="C901" s="206"/>
      <c r="D901" s="206"/>
      <c r="E901" s="206"/>
      <c r="F901" s="206"/>
      <c r="G901" s="206"/>
      <c r="H901" s="206"/>
      <c r="I901" s="206"/>
      <c r="J901" s="206"/>
      <c r="K901" s="206"/>
      <c r="L901" s="206"/>
      <c r="M901" s="207"/>
      <c r="N901" s="206"/>
      <c r="O901" s="206"/>
    </row>
    <row r="902" spans="1:15" ht="15" customHeight="1">
      <c r="A902" s="206"/>
      <c r="B902" s="206"/>
      <c r="C902" s="206"/>
      <c r="D902" s="206"/>
      <c r="E902" s="206"/>
      <c r="F902" s="206"/>
      <c r="G902" s="206"/>
      <c r="H902" s="206"/>
      <c r="I902" s="206"/>
      <c r="J902" s="206"/>
      <c r="K902" s="206"/>
      <c r="L902" s="206"/>
      <c r="M902" s="207"/>
      <c r="N902" s="206"/>
      <c r="O902" s="206"/>
    </row>
    <row r="903" spans="1:15" ht="15" customHeight="1">
      <c r="A903" s="206"/>
      <c r="B903" s="206"/>
      <c r="C903" s="206"/>
      <c r="D903" s="206"/>
      <c r="E903" s="206"/>
      <c r="F903" s="206"/>
      <c r="G903" s="206"/>
      <c r="H903" s="206"/>
      <c r="I903" s="206"/>
      <c r="J903" s="206"/>
      <c r="K903" s="206"/>
      <c r="L903" s="206"/>
      <c r="M903" s="207"/>
      <c r="N903" s="206"/>
      <c r="O903" s="206"/>
    </row>
    <row r="904" spans="1:15" ht="15" customHeight="1">
      <c r="A904" s="206"/>
      <c r="B904" s="206"/>
      <c r="C904" s="206"/>
      <c r="D904" s="206"/>
      <c r="E904" s="206"/>
      <c r="F904" s="206"/>
      <c r="G904" s="206"/>
      <c r="H904" s="206"/>
      <c r="I904" s="206"/>
      <c r="J904" s="206"/>
      <c r="K904" s="206"/>
      <c r="L904" s="206"/>
      <c r="M904" s="207"/>
      <c r="N904" s="206"/>
      <c r="O904" s="206"/>
    </row>
    <row r="905" spans="1:15" ht="15" customHeight="1">
      <c r="A905" s="206"/>
      <c r="B905" s="206"/>
      <c r="C905" s="206"/>
      <c r="D905" s="206"/>
      <c r="E905" s="206"/>
      <c r="F905" s="206"/>
      <c r="G905" s="206"/>
      <c r="H905" s="206"/>
      <c r="I905" s="206"/>
      <c r="J905" s="206"/>
      <c r="K905" s="206"/>
      <c r="L905" s="206"/>
      <c r="M905" s="207"/>
      <c r="N905" s="206"/>
      <c r="O905" s="206"/>
    </row>
    <row r="906" spans="1:15" ht="15" customHeight="1">
      <c r="A906" s="206"/>
      <c r="B906" s="206"/>
      <c r="C906" s="206"/>
      <c r="D906" s="206"/>
      <c r="E906" s="206"/>
      <c r="F906" s="206"/>
      <c r="G906" s="206"/>
      <c r="H906" s="206"/>
      <c r="I906" s="206"/>
      <c r="J906" s="206"/>
      <c r="K906" s="206"/>
      <c r="L906" s="206"/>
      <c r="M906" s="207"/>
      <c r="N906" s="206"/>
      <c r="O906" s="206"/>
    </row>
    <row r="907" spans="1:15" ht="15" customHeight="1">
      <c r="A907" s="206"/>
      <c r="B907" s="206"/>
      <c r="C907" s="206"/>
      <c r="D907" s="206"/>
      <c r="E907" s="206"/>
      <c r="F907" s="206"/>
      <c r="G907" s="206"/>
      <c r="H907" s="206"/>
      <c r="I907" s="206"/>
      <c r="J907" s="206"/>
      <c r="K907" s="206"/>
      <c r="L907" s="206"/>
      <c r="M907" s="207"/>
      <c r="N907" s="206"/>
      <c r="O907" s="206"/>
    </row>
    <row r="908" spans="1:15" ht="15" customHeight="1">
      <c r="A908" s="206"/>
      <c r="B908" s="206"/>
      <c r="C908" s="206"/>
      <c r="D908" s="206"/>
      <c r="E908" s="206"/>
      <c r="F908" s="206"/>
      <c r="G908" s="206"/>
      <c r="H908" s="206"/>
      <c r="I908" s="206"/>
      <c r="J908" s="206"/>
      <c r="K908" s="206"/>
      <c r="L908" s="206"/>
      <c r="M908" s="207"/>
      <c r="N908" s="206"/>
      <c r="O908" s="206"/>
    </row>
    <row r="909" spans="1:15" ht="15" customHeight="1">
      <c r="A909" s="206"/>
      <c r="B909" s="206"/>
      <c r="C909" s="206"/>
      <c r="D909" s="206"/>
      <c r="E909" s="206"/>
      <c r="F909" s="206"/>
      <c r="G909" s="206"/>
      <c r="H909" s="206"/>
      <c r="I909" s="206"/>
      <c r="J909" s="206"/>
      <c r="K909" s="206"/>
      <c r="L909" s="206"/>
      <c r="M909" s="207"/>
      <c r="N909" s="206"/>
      <c r="O909" s="206"/>
    </row>
    <row r="910" spans="1:15" ht="15" customHeight="1">
      <c r="A910" s="206"/>
      <c r="B910" s="206"/>
      <c r="C910" s="206"/>
      <c r="D910" s="206"/>
      <c r="E910" s="206"/>
      <c r="F910" s="206"/>
      <c r="G910" s="206"/>
      <c r="H910" s="206"/>
      <c r="I910" s="206"/>
      <c r="J910" s="206"/>
      <c r="K910" s="206"/>
      <c r="L910" s="206"/>
      <c r="M910" s="207"/>
      <c r="N910" s="206"/>
      <c r="O910" s="206"/>
    </row>
    <row r="911" spans="1:15" ht="15" customHeight="1">
      <c r="A911" s="206"/>
      <c r="B911" s="206"/>
      <c r="C911" s="206"/>
      <c r="D911" s="206"/>
      <c r="E911" s="206"/>
      <c r="F911" s="206"/>
      <c r="G911" s="206"/>
      <c r="H911" s="206"/>
      <c r="I911" s="206"/>
      <c r="J911" s="206"/>
      <c r="K911" s="206"/>
      <c r="L911" s="206"/>
      <c r="M911" s="207"/>
      <c r="N911" s="206"/>
      <c r="O911" s="206"/>
    </row>
    <row r="912" spans="1:15" ht="15" customHeight="1">
      <c r="A912" s="206"/>
      <c r="B912" s="206"/>
      <c r="C912" s="206"/>
      <c r="D912" s="206"/>
      <c r="E912" s="206"/>
      <c r="F912" s="206"/>
      <c r="G912" s="206"/>
      <c r="H912" s="206"/>
      <c r="I912" s="206"/>
      <c r="J912" s="206"/>
      <c r="K912" s="206"/>
      <c r="L912" s="206"/>
      <c r="M912" s="207"/>
      <c r="N912" s="206"/>
      <c r="O912" s="206"/>
    </row>
    <row r="913" spans="1:21" ht="15" customHeight="1">
      <c r="A913" s="206"/>
      <c r="B913" s="206"/>
      <c r="C913" s="206"/>
      <c r="D913" s="206"/>
      <c r="E913" s="206"/>
      <c r="F913" s="206"/>
      <c r="G913" s="206"/>
      <c r="H913" s="206"/>
      <c r="I913" s="206"/>
      <c r="J913" s="206"/>
      <c r="K913" s="206"/>
      <c r="L913" s="206"/>
      <c r="M913" s="207"/>
      <c r="N913" s="206"/>
      <c r="O913" s="206"/>
    </row>
    <row r="914" spans="1:21" ht="15" customHeight="1">
      <c r="A914" s="206"/>
      <c r="B914" s="206"/>
      <c r="C914" s="206"/>
      <c r="D914" s="206"/>
      <c r="E914" s="206"/>
      <c r="F914" s="206"/>
      <c r="G914" s="206"/>
      <c r="H914" s="206"/>
      <c r="I914" s="206"/>
      <c r="J914" s="206"/>
      <c r="K914" s="206"/>
      <c r="L914" s="206"/>
      <c r="M914" s="207"/>
      <c r="N914" s="206"/>
      <c r="O914" s="206"/>
    </row>
    <row r="915" spans="1:21" ht="15" customHeight="1">
      <c r="A915" s="206"/>
      <c r="B915" s="206"/>
      <c r="C915" s="206"/>
      <c r="D915" s="206"/>
      <c r="E915" s="206"/>
      <c r="F915" s="206"/>
      <c r="G915" s="206"/>
      <c r="H915" s="206"/>
      <c r="I915" s="206"/>
      <c r="J915" s="206"/>
      <c r="K915" s="206"/>
      <c r="L915" s="206"/>
      <c r="M915" s="207"/>
      <c r="N915" s="206"/>
      <c r="O915" s="206"/>
    </row>
    <row r="916" spans="1:21" ht="15" customHeight="1">
      <c r="A916" s="206"/>
      <c r="B916" s="206"/>
      <c r="C916" s="206"/>
      <c r="D916" s="206"/>
      <c r="E916" s="206"/>
      <c r="F916" s="206"/>
      <c r="G916" s="206"/>
      <c r="H916" s="206"/>
      <c r="I916" s="206"/>
      <c r="J916" s="206"/>
      <c r="K916" s="206"/>
      <c r="L916" s="206"/>
      <c r="M916" s="207"/>
      <c r="N916" s="206"/>
      <c r="O916" s="206"/>
    </row>
    <row r="917" spans="1:21" ht="15" customHeight="1">
      <c r="A917" s="206"/>
      <c r="B917" s="206"/>
      <c r="C917" s="206"/>
      <c r="D917" s="206"/>
      <c r="E917" s="206"/>
      <c r="F917" s="206"/>
      <c r="G917" s="206"/>
      <c r="H917" s="206"/>
      <c r="I917" s="206"/>
      <c r="J917" s="206"/>
      <c r="K917" s="206"/>
      <c r="L917" s="206"/>
      <c r="M917" s="207"/>
      <c r="N917" s="206"/>
      <c r="O917" s="206"/>
    </row>
    <row r="918" spans="1:21" ht="28.5" customHeight="1">
      <c r="A918" s="199"/>
      <c r="B918" s="199"/>
      <c r="C918" s="199"/>
      <c r="D918" s="199"/>
      <c r="E918" s="199"/>
      <c r="F918" s="199"/>
      <c r="G918" s="199"/>
      <c r="H918" s="199"/>
      <c r="I918" s="199"/>
      <c r="J918" s="199"/>
      <c r="K918" s="199"/>
      <c r="L918" s="199"/>
      <c r="M918" s="200"/>
      <c r="N918" s="199"/>
      <c r="O918" s="199"/>
    </row>
    <row r="919" spans="1:21" ht="18" customHeight="1">
      <c r="A919" s="652" t="s">
        <v>92</v>
      </c>
      <c r="B919" s="652" t="s">
        <v>140</v>
      </c>
      <c r="C919" s="652" t="s">
        <v>40</v>
      </c>
      <c r="D919" s="665" t="s">
        <v>37</v>
      </c>
      <c r="E919" s="652" t="s">
        <v>38</v>
      </c>
      <c r="F919" s="652" t="s">
        <v>7</v>
      </c>
      <c r="G919" s="652" t="s">
        <v>81</v>
      </c>
      <c r="H919" s="653" t="s">
        <v>8</v>
      </c>
      <c r="I919" s="652" t="s">
        <v>141</v>
      </c>
      <c r="J919" s="654" t="s">
        <v>142</v>
      </c>
      <c r="K919" s="655"/>
      <c r="L919" s="656"/>
      <c r="M919" s="654" t="s">
        <v>143</v>
      </c>
      <c r="N919" s="655"/>
      <c r="O919" s="656"/>
    </row>
    <row r="920" spans="1:21" ht="19.95" customHeight="1">
      <c r="A920" s="508"/>
      <c r="B920" s="508"/>
      <c r="C920" s="508"/>
      <c r="D920" s="666"/>
      <c r="E920" s="508"/>
      <c r="F920" s="508"/>
      <c r="G920" s="508"/>
      <c r="H920" s="654"/>
      <c r="I920" s="508"/>
      <c r="J920" s="208" t="s">
        <v>144</v>
      </c>
      <c r="K920" s="208" t="s">
        <v>154</v>
      </c>
      <c r="L920" s="208" t="s">
        <v>145</v>
      </c>
      <c r="M920" s="209" t="s">
        <v>99</v>
      </c>
      <c r="N920" s="208" t="s">
        <v>155</v>
      </c>
      <c r="O920" s="208" t="s">
        <v>16</v>
      </c>
    </row>
    <row r="921" spans="1:21" s="376" customFormat="1" ht="30.6" customHeight="1">
      <c r="A921" s="192">
        <v>5</v>
      </c>
      <c r="B921" s="192">
        <v>1</v>
      </c>
      <c r="C921" s="192">
        <v>3</v>
      </c>
      <c r="D921" s="192">
        <v>9</v>
      </c>
      <c r="E921" s="192">
        <v>3</v>
      </c>
      <c r="F921" s="192">
        <v>206</v>
      </c>
      <c r="G921" s="192"/>
      <c r="H921" s="265" t="s">
        <v>584</v>
      </c>
      <c r="I921" s="374" t="s">
        <v>585</v>
      </c>
      <c r="J921" s="193">
        <v>9700</v>
      </c>
      <c r="K921" s="193">
        <v>102454</v>
      </c>
      <c r="L921" s="193">
        <v>102454</v>
      </c>
      <c r="M921" s="293">
        <v>350000</v>
      </c>
      <c r="N921" s="294">
        <v>347334.74</v>
      </c>
      <c r="O921" s="294">
        <v>347334.74</v>
      </c>
      <c r="P921" s="266"/>
      <c r="Q921" s="266"/>
      <c r="R921" s="266"/>
      <c r="S921" s="266"/>
      <c r="T921" s="266"/>
      <c r="U921" s="266"/>
    </row>
    <row r="922" spans="1:21">
      <c r="A922" s="657"/>
      <c r="B922" s="658"/>
      <c r="C922" s="658"/>
      <c r="D922" s="658"/>
      <c r="E922" s="658"/>
      <c r="F922" s="658"/>
      <c r="G922" s="658"/>
      <c r="H922" s="658"/>
      <c r="I922" s="658"/>
      <c r="J922" s="658"/>
      <c r="K922" s="658"/>
      <c r="L922" s="658"/>
      <c r="M922" s="658"/>
      <c r="N922" s="658"/>
      <c r="O922" s="659"/>
    </row>
    <row r="923" spans="1:21" ht="37.5" customHeight="1">
      <c r="A923" s="641" t="s">
        <v>586</v>
      </c>
      <c r="B923" s="642"/>
      <c r="C923" s="642"/>
      <c r="D923" s="642"/>
      <c r="E923" s="642"/>
      <c r="F923" s="642"/>
      <c r="G923" s="642"/>
      <c r="H923" s="642"/>
      <c r="I923" s="642"/>
      <c r="J923" s="642"/>
      <c r="K923" s="642"/>
      <c r="L923" s="642"/>
      <c r="M923" s="642"/>
      <c r="N923" s="642"/>
      <c r="O923" s="643"/>
    </row>
    <row r="924" spans="1:21">
      <c r="A924" s="198"/>
      <c r="B924" s="199"/>
      <c r="C924" s="199"/>
      <c r="D924" s="199"/>
      <c r="E924" s="199"/>
      <c r="F924" s="199"/>
      <c r="G924" s="199"/>
      <c r="H924" s="199"/>
      <c r="I924" s="199"/>
      <c r="J924" s="199"/>
      <c r="K924" s="199"/>
      <c r="L924" s="199"/>
      <c r="M924" s="200"/>
      <c r="N924" s="199"/>
      <c r="O924" s="201"/>
    </row>
    <row r="925" spans="1:21" ht="18.600000000000001" customHeight="1">
      <c r="A925" s="644" t="s">
        <v>470</v>
      </c>
      <c r="B925" s="645"/>
      <c r="C925" s="645"/>
      <c r="D925" s="645"/>
      <c r="E925" s="645"/>
      <c r="F925" s="645"/>
      <c r="G925" s="645"/>
      <c r="H925" s="645"/>
      <c r="I925" s="645"/>
      <c r="J925" s="645"/>
      <c r="K925" s="645"/>
      <c r="L925" s="645"/>
      <c r="M925" s="645"/>
      <c r="N925" s="645"/>
      <c r="O925" s="646"/>
    </row>
    <row r="926" spans="1:21" ht="24.75" customHeight="1">
      <c r="A926" s="644" t="s">
        <v>587</v>
      </c>
      <c r="B926" s="645"/>
      <c r="C926" s="645"/>
      <c r="D926" s="645"/>
      <c r="E926" s="645"/>
      <c r="F926" s="645"/>
      <c r="G926" s="645"/>
      <c r="H926" s="645"/>
      <c r="I926" s="645"/>
      <c r="J926" s="645"/>
      <c r="K926" s="645"/>
      <c r="L926" s="645"/>
      <c r="M926" s="645"/>
      <c r="N926" s="645"/>
      <c r="O926" s="646"/>
    </row>
    <row r="927" spans="1:21" ht="24.75" customHeight="1">
      <c r="A927" s="198"/>
      <c r="B927" s="647"/>
      <c r="C927" s="647"/>
      <c r="D927" s="647"/>
      <c r="E927" s="647"/>
      <c r="F927" s="647"/>
      <c r="G927" s="647"/>
      <c r="H927" s="648"/>
      <c r="I927" s="648"/>
      <c r="J927" s="648"/>
      <c r="K927" s="648"/>
      <c r="L927" s="648"/>
      <c r="M927" s="648"/>
      <c r="N927" s="199"/>
      <c r="O927" s="201"/>
    </row>
    <row r="928" spans="1:21" ht="24.75" customHeight="1">
      <c r="A928" s="649" t="s">
        <v>413</v>
      </c>
      <c r="B928" s="650"/>
      <c r="C928" s="650"/>
      <c r="D928" s="650"/>
      <c r="E928" s="650"/>
      <c r="F928" s="650"/>
      <c r="G928" s="650"/>
      <c r="H928" s="650"/>
      <c r="I928" s="650"/>
      <c r="J928" s="650"/>
      <c r="K928" s="650"/>
      <c r="L928" s="650"/>
      <c r="M928" s="650"/>
      <c r="N928" s="650"/>
      <c r="O928" s="651"/>
    </row>
    <row r="929" spans="1:15" ht="51" customHeight="1">
      <c r="A929" s="638" t="s">
        <v>588</v>
      </c>
      <c r="B929" s="639"/>
      <c r="C929" s="639"/>
      <c r="D929" s="639"/>
      <c r="E929" s="639"/>
      <c r="F929" s="639"/>
      <c r="G929" s="639"/>
      <c r="H929" s="639"/>
      <c r="I929" s="639"/>
      <c r="J929" s="639"/>
      <c r="K929" s="639"/>
      <c r="L929" s="639"/>
      <c r="M929" s="639"/>
      <c r="N929" s="639"/>
      <c r="O929" s="640"/>
    </row>
    <row r="930" spans="1:15" ht="11.4" customHeight="1">
      <c r="A930" s="235"/>
      <c r="B930" s="236"/>
      <c r="C930" s="236"/>
      <c r="D930" s="236"/>
      <c r="E930" s="236"/>
      <c r="F930" s="236"/>
      <c r="G930" s="236"/>
      <c r="H930" s="236"/>
      <c r="I930" s="236"/>
      <c r="J930" s="236"/>
      <c r="K930" s="236"/>
      <c r="L930" s="236"/>
      <c r="M930" s="237"/>
      <c r="N930" s="236"/>
      <c r="O930" s="238"/>
    </row>
    <row r="931" spans="1:15" ht="26.25" customHeight="1">
      <c r="A931" s="239"/>
      <c r="B931" s="239"/>
      <c r="C931" s="239"/>
      <c r="D931" s="239"/>
      <c r="E931" s="239"/>
      <c r="F931" s="239"/>
      <c r="G931" s="239"/>
      <c r="H931" s="239"/>
      <c r="I931" s="239"/>
      <c r="J931" s="239"/>
      <c r="K931" s="239"/>
      <c r="L931" s="239"/>
      <c r="M931" s="240"/>
      <c r="N931" s="239"/>
      <c r="O931" s="239"/>
    </row>
    <row r="932" spans="1:15" ht="26.25" customHeight="1">
      <c r="A932" s="206"/>
      <c r="B932" s="206"/>
      <c r="C932" s="206"/>
      <c r="D932" s="206"/>
      <c r="E932" s="206"/>
      <c r="F932" s="206"/>
      <c r="G932" s="206"/>
      <c r="H932" s="206"/>
      <c r="I932" s="206"/>
      <c r="J932" s="206"/>
      <c r="K932" s="206"/>
      <c r="L932" s="206"/>
      <c r="M932" s="207"/>
      <c r="N932" s="206"/>
      <c r="O932" s="206"/>
    </row>
    <row r="933" spans="1:15">
      <c r="A933" s="231"/>
      <c r="B933" s="231"/>
      <c r="C933" s="231"/>
      <c r="D933" s="231"/>
      <c r="E933" s="231"/>
      <c r="F933" s="231"/>
      <c r="G933" s="231"/>
      <c r="H933" s="231"/>
      <c r="I933" s="231"/>
      <c r="J933" s="231"/>
      <c r="K933" s="231"/>
      <c r="L933" s="231"/>
      <c r="M933" s="373"/>
      <c r="N933" s="231"/>
      <c r="O933" s="231"/>
    </row>
    <row r="934" spans="1:15">
      <c r="A934" s="231"/>
      <c r="B934" s="231"/>
      <c r="C934" s="231"/>
      <c r="D934" s="231"/>
      <c r="E934" s="231"/>
      <c r="F934" s="231"/>
      <c r="G934" s="231"/>
      <c r="H934" s="231"/>
      <c r="I934" s="231"/>
      <c r="J934" s="231"/>
      <c r="K934" s="231"/>
      <c r="L934" s="231"/>
      <c r="M934" s="373"/>
      <c r="N934" s="231"/>
      <c r="O934" s="231"/>
    </row>
    <row r="935" spans="1:15">
      <c r="A935" s="231"/>
      <c r="B935" s="231"/>
      <c r="C935" s="231"/>
      <c r="D935" s="231"/>
      <c r="E935" s="231"/>
      <c r="F935" s="231"/>
      <c r="G935" s="231"/>
      <c r="H935" s="231"/>
      <c r="I935" s="231"/>
      <c r="J935" s="231"/>
      <c r="K935" s="231"/>
      <c r="L935" s="231"/>
      <c r="M935" s="373"/>
      <c r="N935" s="231"/>
      <c r="O935" s="231"/>
    </row>
    <row r="936" spans="1:15">
      <c r="A936" s="231"/>
      <c r="B936" s="231"/>
      <c r="C936" s="231"/>
      <c r="D936" s="231"/>
      <c r="E936" s="231"/>
      <c r="F936" s="231"/>
      <c r="G936" s="231"/>
      <c r="H936" s="231"/>
      <c r="I936" s="231"/>
      <c r="J936" s="231"/>
      <c r="K936" s="231"/>
      <c r="L936" s="231"/>
      <c r="M936" s="373"/>
      <c r="N936" s="231"/>
      <c r="O936" s="231"/>
    </row>
    <row r="937" spans="1:15">
      <c r="A937" s="231"/>
      <c r="B937" s="231"/>
      <c r="C937" s="231"/>
      <c r="D937" s="231"/>
      <c r="E937" s="231"/>
      <c r="F937" s="231"/>
      <c r="G937" s="231"/>
      <c r="H937" s="231"/>
      <c r="I937" s="231"/>
      <c r="J937" s="231"/>
      <c r="K937" s="231"/>
      <c r="L937" s="231"/>
      <c r="M937" s="373"/>
      <c r="N937" s="231"/>
      <c r="O937" s="231"/>
    </row>
    <row r="938" spans="1:15">
      <c r="A938" s="231"/>
      <c r="B938" s="231"/>
      <c r="C938" s="231"/>
      <c r="D938" s="231"/>
      <c r="E938" s="231"/>
      <c r="F938" s="231"/>
      <c r="G938" s="231"/>
      <c r="H938" s="231"/>
      <c r="I938" s="231"/>
      <c r="J938" s="231"/>
      <c r="K938" s="231"/>
      <c r="L938" s="231"/>
      <c r="M938" s="373"/>
      <c r="N938" s="231"/>
      <c r="O938" s="231"/>
    </row>
    <row r="939" spans="1:15">
      <c r="A939" s="231"/>
      <c r="B939" s="231"/>
      <c r="C939" s="231"/>
      <c r="D939" s="231"/>
      <c r="E939" s="231"/>
      <c r="F939" s="231"/>
      <c r="G939" s="231"/>
      <c r="H939" s="231"/>
      <c r="I939" s="231"/>
      <c r="J939" s="231"/>
      <c r="K939" s="231"/>
      <c r="L939" s="231"/>
      <c r="M939" s="373"/>
      <c r="N939" s="231"/>
      <c r="O939" s="231"/>
    </row>
    <row r="940" spans="1:15">
      <c r="A940" s="231"/>
      <c r="B940" s="231"/>
      <c r="C940" s="231"/>
      <c r="D940" s="231"/>
      <c r="E940" s="231"/>
      <c r="F940" s="231"/>
      <c r="G940" s="231"/>
      <c r="H940" s="231"/>
      <c r="I940" s="231"/>
      <c r="J940" s="231"/>
      <c r="K940" s="231"/>
      <c r="L940" s="231"/>
      <c r="M940" s="373"/>
      <c r="N940" s="231"/>
      <c r="O940" s="231"/>
    </row>
    <row r="941" spans="1:15">
      <c r="A941" s="231"/>
      <c r="B941" s="231"/>
      <c r="C941" s="231"/>
      <c r="D941" s="231"/>
      <c r="E941" s="231"/>
      <c r="F941" s="231"/>
      <c r="G941" s="231"/>
      <c r="H941" s="231"/>
      <c r="I941" s="231"/>
      <c r="J941" s="231"/>
      <c r="K941" s="231"/>
      <c r="L941" s="231"/>
      <c r="M941" s="373"/>
      <c r="N941" s="231"/>
      <c r="O941" s="231"/>
    </row>
    <row r="942" spans="1:15">
      <c r="A942" s="231"/>
      <c r="B942" s="231"/>
      <c r="C942" s="231"/>
      <c r="D942" s="231"/>
      <c r="E942" s="231"/>
      <c r="F942" s="231"/>
      <c r="G942" s="231"/>
      <c r="H942" s="231"/>
      <c r="I942" s="231"/>
      <c r="J942" s="231"/>
      <c r="K942" s="231"/>
      <c r="L942" s="231"/>
      <c r="M942" s="373"/>
      <c r="N942" s="231"/>
      <c r="O942" s="231"/>
    </row>
    <row r="943" spans="1:15">
      <c r="A943" s="231"/>
      <c r="B943" s="231"/>
      <c r="C943" s="231"/>
      <c r="D943" s="231"/>
      <c r="E943" s="231"/>
      <c r="F943" s="231"/>
      <c r="G943" s="231"/>
      <c r="H943" s="231"/>
      <c r="I943" s="231"/>
      <c r="J943" s="231"/>
      <c r="K943" s="231"/>
      <c r="L943" s="231"/>
      <c r="M943" s="373"/>
      <c r="N943" s="231"/>
      <c r="O943" s="231"/>
    </row>
    <row r="944" spans="1:15">
      <c r="A944" s="231"/>
      <c r="B944" s="231"/>
      <c r="C944" s="231"/>
      <c r="D944" s="231"/>
      <c r="E944" s="231"/>
      <c r="F944" s="231"/>
      <c r="G944" s="231"/>
      <c r="H944" s="231"/>
      <c r="I944" s="231"/>
      <c r="J944" s="231"/>
      <c r="K944" s="231"/>
      <c r="L944" s="231"/>
      <c r="M944" s="373"/>
      <c r="N944" s="231"/>
      <c r="O944" s="231"/>
    </row>
    <row r="945" spans="1:15">
      <c r="A945" s="231"/>
      <c r="B945" s="231"/>
      <c r="C945" s="231"/>
      <c r="D945" s="231"/>
      <c r="E945" s="231"/>
      <c r="F945" s="231"/>
      <c r="G945" s="231"/>
      <c r="H945" s="231"/>
      <c r="I945" s="231"/>
      <c r="J945" s="231"/>
      <c r="K945" s="231"/>
      <c r="L945" s="231"/>
      <c r="M945" s="373"/>
      <c r="N945" s="231"/>
      <c r="O945" s="231"/>
    </row>
    <row r="946" spans="1:15">
      <c r="A946" s="231"/>
      <c r="B946" s="231"/>
      <c r="C946" s="231"/>
      <c r="D946" s="231"/>
      <c r="E946" s="231"/>
      <c r="F946" s="231"/>
      <c r="G946" s="231"/>
      <c r="H946" s="231"/>
      <c r="I946" s="231"/>
      <c r="J946" s="231"/>
      <c r="K946" s="231"/>
      <c r="L946" s="231"/>
      <c r="M946" s="373"/>
      <c r="N946" s="231"/>
      <c r="O946" s="231"/>
    </row>
    <row r="947" spans="1:15">
      <c r="A947" s="231"/>
      <c r="B947" s="231"/>
      <c r="C947" s="231"/>
      <c r="D947" s="231"/>
      <c r="E947" s="231"/>
      <c r="F947" s="231"/>
      <c r="G947" s="231"/>
      <c r="H947" s="231"/>
      <c r="I947" s="231"/>
      <c r="J947" s="231"/>
      <c r="K947" s="231"/>
      <c r="L947" s="231"/>
      <c r="M947" s="373"/>
      <c r="N947" s="231"/>
      <c r="O947" s="231"/>
    </row>
    <row r="948" spans="1:15">
      <c r="A948" s="231"/>
      <c r="B948" s="231"/>
      <c r="C948" s="231"/>
      <c r="D948" s="231"/>
      <c r="E948" s="231"/>
      <c r="F948" s="231"/>
      <c r="G948" s="231"/>
      <c r="H948" s="231"/>
      <c r="I948" s="231"/>
      <c r="J948" s="231"/>
      <c r="K948" s="231"/>
      <c r="L948" s="231"/>
      <c r="M948" s="373"/>
      <c r="N948" s="231"/>
      <c r="O948" s="231"/>
    </row>
    <row r="949" spans="1:15">
      <c r="A949" s="231"/>
      <c r="B949" s="231"/>
      <c r="C949" s="231"/>
      <c r="D949" s="231"/>
      <c r="E949" s="231"/>
      <c r="F949" s="231"/>
      <c r="G949" s="231"/>
      <c r="H949" s="231"/>
      <c r="I949" s="231"/>
      <c r="J949" s="231"/>
      <c r="K949" s="231"/>
      <c r="L949" s="231"/>
      <c r="M949" s="373"/>
      <c r="N949" s="231"/>
      <c r="O949" s="231"/>
    </row>
    <row r="950" spans="1:15">
      <c r="A950" s="231"/>
      <c r="B950" s="231"/>
      <c r="C950" s="231"/>
      <c r="D950" s="231"/>
      <c r="E950" s="231"/>
      <c r="F950" s="231"/>
      <c r="G950" s="231"/>
      <c r="H950" s="231"/>
      <c r="I950" s="231"/>
      <c r="J950" s="231"/>
      <c r="K950" s="231"/>
      <c r="L950" s="231"/>
      <c r="M950" s="373"/>
      <c r="N950" s="231"/>
      <c r="O950" s="231"/>
    </row>
    <row r="951" spans="1:15">
      <c r="A951" s="231"/>
      <c r="B951" s="231"/>
      <c r="C951" s="231"/>
      <c r="D951" s="231"/>
      <c r="E951" s="231"/>
      <c r="F951" s="231"/>
      <c r="G951" s="231"/>
      <c r="H951" s="231"/>
      <c r="I951" s="231"/>
      <c r="J951" s="231"/>
      <c r="K951" s="231"/>
      <c r="L951" s="231"/>
      <c r="M951" s="373"/>
      <c r="N951" s="231"/>
      <c r="O951" s="231"/>
    </row>
    <row r="952" spans="1:15">
      <c r="A952" s="231"/>
      <c r="B952" s="231"/>
      <c r="C952" s="231"/>
      <c r="D952" s="231"/>
      <c r="E952" s="231"/>
      <c r="F952" s="231"/>
      <c r="G952" s="231"/>
      <c r="H952" s="231"/>
      <c r="I952" s="231"/>
      <c r="J952" s="231"/>
      <c r="K952" s="231"/>
      <c r="L952" s="231"/>
      <c r="M952" s="373"/>
      <c r="N952" s="231"/>
      <c r="O952" s="231"/>
    </row>
    <row r="953" spans="1:15">
      <c r="A953" s="231"/>
      <c r="B953" s="231"/>
      <c r="C953" s="231"/>
      <c r="D953" s="231"/>
      <c r="E953" s="231"/>
      <c r="F953" s="231"/>
      <c r="G953" s="231"/>
      <c r="H953" s="231"/>
      <c r="I953" s="231"/>
      <c r="J953" s="231"/>
      <c r="K953" s="231"/>
      <c r="L953" s="231"/>
      <c r="M953" s="373"/>
      <c r="N953" s="231"/>
      <c r="O953" s="231"/>
    </row>
    <row r="954" spans="1:15">
      <c r="A954" s="231"/>
      <c r="B954" s="231"/>
      <c r="C954" s="231"/>
      <c r="D954" s="231"/>
      <c r="E954" s="231"/>
      <c r="F954" s="231"/>
      <c r="G954" s="231"/>
      <c r="H954" s="231"/>
      <c r="I954" s="231"/>
      <c r="J954" s="231"/>
      <c r="K954" s="231"/>
      <c r="L954" s="231"/>
      <c r="M954" s="373"/>
      <c r="N954" s="231"/>
      <c r="O954" s="231"/>
    </row>
    <row r="955" spans="1:15">
      <c r="A955" s="231"/>
      <c r="B955" s="231"/>
      <c r="C955" s="231"/>
      <c r="D955" s="231"/>
      <c r="E955" s="231"/>
      <c r="F955" s="231"/>
      <c r="G955" s="231"/>
      <c r="H955" s="231"/>
      <c r="I955" s="231"/>
      <c r="J955" s="231"/>
      <c r="K955" s="231"/>
      <c r="L955" s="231"/>
      <c r="M955" s="373"/>
      <c r="N955" s="231"/>
      <c r="O955" s="231"/>
    </row>
  </sheetData>
  <mergeCells count="623">
    <mergeCell ref="H5:H6"/>
    <mergeCell ref="I5:I6"/>
    <mergeCell ref="J5:L5"/>
    <mergeCell ref="M5:O5"/>
    <mergeCell ref="A8:O8"/>
    <mergeCell ref="A9:O9"/>
    <mergeCell ref="A1:O1"/>
    <mergeCell ref="A3:O3"/>
    <mergeCell ref="A4:O4"/>
    <mergeCell ref="A5:A6"/>
    <mergeCell ref="B5:B6"/>
    <mergeCell ref="C5:C6"/>
    <mergeCell ref="D5:D6"/>
    <mergeCell ref="E5:E6"/>
    <mergeCell ref="F5:F6"/>
    <mergeCell ref="G5:G6"/>
    <mergeCell ref="A11:O11"/>
    <mergeCell ref="A13:O13"/>
    <mergeCell ref="A14:O14"/>
    <mergeCell ref="A16:O16"/>
    <mergeCell ref="A31:A32"/>
    <mergeCell ref="B31:B32"/>
    <mergeCell ref="C31:C32"/>
    <mergeCell ref="D31:D32"/>
    <mergeCell ref="E31:E32"/>
    <mergeCell ref="F31:F32"/>
    <mergeCell ref="A35:O35"/>
    <mergeCell ref="A37:O37"/>
    <mergeCell ref="B38:G38"/>
    <mergeCell ref="H38:M38"/>
    <mergeCell ref="A39:O39"/>
    <mergeCell ref="A40:O40"/>
    <mergeCell ref="G31:G32"/>
    <mergeCell ref="H31:H32"/>
    <mergeCell ref="I31:I32"/>
    <mergeCell ref="J31:L31"/>
    <mergeCell ref="M31:O31"/>
    <mergeCell ref="A34:O34"/>
    <mergeCell ref="A63:O63"/>
    <mergeCell ref="A65:O65"/>
    <mergeCell ref="A66:O66"/>
    <mergeCell ref="A67:O67"/>
    <mergeCell ref="A68:O68"/>
    <mergeCell ref="A69:O69"/>
    <mergeCell ref="G59:G60"/>
    <mergeCell ref="H59:H60"/>
    <mergeCell ref="I59:I60"/>
    <mergeCell ref="J59:L59"/>
    <mergeCell ref="M59:O59"/>
    <mergeCell ref="A62:O62"/>
    <mergeCell ref="A59:A60"/>
    <mergeCell ref="B59:B60"/>
    <mergeCell ref="C59:C60"/>
    <mergeCell ref="D59:D60"/>
    <mergeCell ref="E59:E60"/>
    <mergeCell ref="F59:F60"/>
    <mergeCell ref="A83:O83"/>
    <mergeCell ref="A85:O85"/>
    <mergeCell ref="A86:O86"/>
    <mergeCell ref="B87:G87"/>
    <mergeCell ref="H87:M87"/>
    <mergeCell ref="A88:O88"/>
    <mergeCell ref="G79:G80"/>
    <mergeCell ref="H79:H80"/>
    <mergeCell ref="I79:I80"/>
    <mergeCell ref="J79:L79"/>
    <mergeCell ref="M79:O79"/>
    <mergeCell ref="A82:O82"/>
    <mergeCell ref="A79:A80"/>
    <mergeCell ref="B79:B80"/>
    <mergeCell ref="C79:C80"/>
    <mergeCell ref="D79:D80"/>
    <mergeCell ref="E79:E80"/>
    <mergeCell ref="F79:F80"/>
    <mergeCell ref="J107:L107"/>
    <mergeCell ref="M107:O107"/>
    <mergeCell ref="A110:O110"/>
    <mergeCell ref="A111:O111"/>
    <mergeCell ref="A113:O113"/>
    <mergeCell ref="A114:O114"/>
    <mergeCell ref="A89:O89"/>
    <mergeCell ref="A107:A108"/>
    <mergeCell ref="B107:B108"/>
    <mergeCell ref="C107:C108"/>
    <mergeCell ref="D107:D108"/>
    <mergeCell ref="E107:E108"/>
    <mergeCell ref="F107:F108"/>
    <mergeCell ref="G107:G108"/>
    <mergeCell ref="H107:H108"/>
    <mergeCell ref="I107:I108"/>
    <mergeCell ref="A115:O115"/>
    <mergeCell ref="A117:O117"/>
    <mergeCell ref="A118:O118"/>
    <mergeCell ref="A131:A132"/>
    <mergeCell ref="B131:B132"/>
    <mergeCell ref="C131:C132"/>
    <mergeCell ref="D131:D132"/>
    <mergeCell ref="E131:E132"/>
    <mergeCell ref="F131:F132"/>
    <mergeCell ref="G131:G132"/>
    <mergeCell ref="A137:O137"/>
    <mergeCell ref="A138:O138"/>
    <mergeCell ref="B139:G139"/>
    <mergeCell ref="H139:M139"/>
    <mergeCell ref="A140:O140"/>
    <mergeCell ref="A141:O141"/>
    <mergeCell ref="H131:H132"/>
    <mergeCell ref="I131:I132"/>
    <mergeCell ref="J131:L131"/>
    <mergeCell ref="M131:O131"/>
    <mergeCell ref="A134:O134"/>
    <mergeCell ref="A135:O135"/>
    <mergeCell ref="A163:O163"/>
    <mergeCell ref="A165:O165"/>
    <mergeCell ref="A166:O166"/>
    <mergeCell ref="B167:G167"/>
    <mergeCell ref="H167:M167"/>
    <mergeCell ref="A168:O168"/>
    <mergeCell ref="G159:G160"/>
    <mergeCell ref="H159:H160"/>
    <mergeCell ref="I159:I160"/>
    <mergeCell ref="J159:L159"/>
    <mergeCell ref="M159:O159"/>
    <mergeCell ref="A162:O162"/>
    <mergeCell ref="A159:A160"/>
    <mergeCell ref="B159:B160"/>
    <mergeCell ref="C159:C160"/>
    <mergeCell ref="D159:D160"/>
    <mergeCell ref="E159:E160"/>
    <mergeCell ref="F159:F160"/>
    <mergeCell ref="J185:L185"/>
    <mergeCell ref="M185:O185"/>
    <mergeCell ref="A188:O188"/>
    <mergeCell ref="A189:O189"/>
    <mergeCell ref="A190:O190"/>
    <mergeCell ref="A192:O192"/>
    <mergeCell ref="A184:O184"/>
    <mergeCell ref="A185:A186"/>
    <mergeCell ref="B185:B186"/>
    <mergeCell ref="C185:C186"/>
    <mergeCell ref="D185:D186"/>
    <mergeCell ref="E185:E186"/>
    <mergeCell ref="F185:F186"/>
    <mergeCell ref="G185:G186"/>
    <mergeCell ref="H185:H186"/>
    <mergeCell ref="I185:I186"/>
    <mergeCell ref="A215:O215"/>
    <mergeCell ref="A217:O217"/>
    <mergeCell ref="B218:G218"/>
    <mergeCell ref="H218:M218"/>
    <mergeCell ref="A219:O219"/>
    <mergeCell ref="A220:O220"/>
    <mergeCell ref="G211:G212"/>
    <mergeCell ref="H211:H212"/>
    <mergeCell ref="I211:I212"/>
    <mergeCell ref="J211:L211"/>
    <mergeCell ref="M211:O211"/>
    <mergeCell ref="A214:O214"/>
    <mergeCell ref="A211:A212"/>
    <mergeCell ref="B211:B212"/>
    <mergeCell ref="C211:C212"/>
    <mergeCell ref="D211:D212"/>
    <mergeCell ref="E211:E212"/>
    <mergeCell ref="F211:F212"/>
    <mergeCell ref="G232:G233"/>
    <mergeCell ref="H232:H233"/>
    <mergeCell ref="I232:I233"/>
    <mergeCell ref="J232:L232"/>
    <mergeCell ref="M232:O232"/>
    <mergeCell ref="A235:O235"/>
    <mergeCell ref="A232:A233"/>
    <mergeCell ref="B232:B233"/>
    <mergeCell ref="C232:C233"/>
    <mergeCell ref="D232:D233"/>
    <mergeCell ref="E232:E233"/>
    <mergeCell ref="F232:F233"/>
    <mergeCell ref="A236:O236"/>
    <mergeCell ref="A238:O238"/>
    <mergeCell ref="A239:O239"/>
    <mergeCell ref="A240:O240"/>
    <mergeCell ref="A241:O241"/>
    <mergeCell ref="A264:A265"/>
    <mergeCell ref="B264:B265"/>
    <mergeCell ref="C264:C265"/>
    <mergeCell ref="D264:D265"/>
    <mergeCell ref="E264:E265"/>
    <mergeCell ref="A267:O267"/>
    <mergeCell ref="A268:O268"/>
    <mergeCell ref="A269:O269"/>
    <mergeCell ref="A270:O270"/>
    <mergeCell ref="A271:O271"/>
    <mergeCell ref="A272:O272"/>
    <mergeCell ref="F264:F265"/>
    <mergeCell ref="G264:G265"/>
    <mergeCell ref="H264:H265"/>
    <mergeCell ref="I264:I265"/>
    <mergeCell ref="J264:L264"/>
    <mergeCell ref="M264:O264"/>
    <mergeCell ref="G287:G288"/>
    <mergeCell ref="H287:H288"/>
    <mergeCell ref="I287:I288"/>
    <mergeCell ref="J287:L287"/>
    <mergeCell ref="M287:O287"/>
    <mergeCell ref="A290:O290"/>
    <mergeCell ref="A287:A288"/>
    <mergeCell ref="B287:B288"/>
    <mergeCell ref="C287:C288"/>
    <mergeCell ref="D287:D288"/>
    <mergeCell ref="E287:E288"/>
    <mergeCell ref="F287:F288"/>
    <mergeCell ref="A291:O291"/>
    <mergeCell ref="A292:O292"/>
    <mergeCell ref="A293:O293"/>
    <mergeCell ref="A294:O294"/>
    <mergeCell ref="A296:O296"/>
    <mergeCell ref="A312:A313"/>
    <mergeCell ref="B312:B313"/>
    <mergeCell ref="C312:C313"/>
    <mergeCell ref="D312:D313"/>
    <mergeCell ref="E312:E313"/>
    <mergeCell ref="A315:O315"/>
    <mergeCell ref="A316:O316"/>
    <mergeCell ref="A317:O317"/>
    <mergeCell ref="A318:O318"/>
    <mergeCell ref="A320:O320"/>
    <mergeCell ref="A321:O321"/>
    <mergeCell ref="F312:F313"/>
    <mergeCell ref="G312:G313"/>
    <mergeCell ref="H312:H313"/>
    <mergeCell ref="I312:I313"/>
    <mergeCell ref="J312:L312"/>
    <mergeCell ref="M312:O312"/>
    <mergeCell ref="G340:G341"/>
    <mergeCell ref="H340:H341"/>
    <mergeCell ref="I340:I341"/>
    <mergeCell ref="J340:L340"/>
    <mergeCell ref="M340:O340"/>
    <mergeCell ref="A343:O343"/>
    <mergeCell ref="A340:A341"/>
    <mergeCell ref="B340:B341"/>
    <mergeCell ref="C340:C341"/>
    <mergeCell ref="D340:D341"/>
    <mergeCell ref="E340:E341"/>
    <mergeCell ref="F340:F341"/>
    <mergeCell ref="G366:G367"/>
    <mergeCell ref="H366:H367"/>
    <mergeCell ref="I366:I367"/>
    <mergeCell ref="J366:L366"/>
    <mergeCell ref="M366:O366"/>
    <mergeCell ref="A369:O369"/>
    <mergeCell ref="A344:O344"/>
    <mergeCell ref="A345:O345"/>
    <mergeCell ref="A346:O346"/>
    <mergeCell ref="A347:O347"/>
    <mergeCell ref="A366:A367"/>
    <mergeCell ref="B366:B367"/>
    <mergeCell ref="C366:C367"/>
    <mergeCell ref="D366:D367"/>
    <mergeCell ref="E366:E367"/>
    <mergeCell ref="F366:F367"/>
    <mergeCell ref="A402:O402"/>
    <mergeCell ref="A403:O403"/>
    <mergeCell ref="A404:O404"/>
    <mergeCell ref="A406:O406"/>
    <mergeCell ref="A407:O407"/>
    <mergeCell ref="A409:O409"/>
    <mergeCell ref="A370:O370"/>
    <mergeCell ref="A372:O372"/>
    <mergeCell ref="A373:O373"/>
    <mergeCell ref="A374:O374"/>
    <mergeCell ref="A375:O375"/>
    <mergeCell ref="H399:H400"/>
    <mergeCell ref="I399:I400"/>
    <mergeCell ref="J399:L399"/>
    <mergeCell ref="M399:O399"/>
    <mergeCell ref="G427:G428"/>
    <mergeCell ref="H427:H428"/>
    <mergeCell ref="I427:I428"/>
    <mergeCell ref="J427:L427"/>
    <mergeCell ref="M427:O427"/>
    <mergeCell ref="A430:O430"/>
    <mergeCell ref="A427:A428"/>
    <mergeCell ref="B427:B428"/>
    <mergeCell ref="C427:C428"/>
    <mergeCell ref="D427:D428"/>
    <mergeCell ref="E427:E428"/>
    <mergeCell ref="F427:F428"/>
    <mergeCell ref="A431:O431"/>
    <mergeCell ref="A432:O432"/>
    <mergeCell ref="A433:O433"/>
    <mergeCell ref="A435:O435"/>
    <mergeCell ref="A436:O436"/>
    <mergeCell ref="A463:A464"/>
    <mergeCell ref="B463:B464"/>
    <mergeCell ref="C463:C464"/>
    <mergeCell ref="D463:D464"/>
    <mergeCell ref="E463:E464"/>
    <mergeCell ref="A466:O466"/>
    <mergeCell ref="A467:O467"/>
    <mergeCell ref="A469:O469"/>
    <mergeCell ref="A470:O470"/>
    <mergeCell ref="A472:O472"/>
    <mergeCell ref="A490:O490"/>
    <mergeCell ref="F463:F464"/>
    <mergeCell ref="G463:G464"/>
    <mergeCell ref="H463:H464"/>
    <mergeCell ref="I463:I464"/>
    <mergeCell ref="J463:L463"/>
    <mergeCell ref="M463:O463"/>
    <mergeCell ref="A496:O496"/>
    <mergeCell ref="A498:O498"/>
    <mergeCell ref="A499:O499"/>
    <mergeCell ref="A500:O500"/>
    <mergeCell ref="A501:O501"/>
    <mergeCell ref="A502:O502"/>
    <mergeCell ref="G492:G493"/>
    <mergeCell ref="H492:H493"/>
    <mergeCell ref="I492:I493"/>
    <mergeCell ref="J492:L492"/>
    <mergeCell ref="M492:O492"/>
    <mergeCell ref="A495:O495"/>
    <mergeCell ref="A492:A493"/>
    <mergeCell ref="B492:B493"/>
    <mergeCell ref="C492:C493"/>
    <mergeCell ref="D492:D493"/>
    <mergeCell ref="E492:E493"/>
    <mergeCell ref="F492:F493"/>
    <mergeCell ref="H516:H517"/>
    <mergeCell ref="I516:I517"/>
    <mergeCell ref="J516:L516"/>
    <mergeCell ref="M516:O516"/>
    <mergeCell ref="A519:O519"/>
    <mergeCell ref="A520:O520"/>
    <mergeCell ref="A512:O512"/>
    <mergeCell ref="A514:O514"/>
    <mergeCell ref="A515:O515"/>
    <mergeCell ref="A516:A517"/>
    <mergeCell ref="B516:B517"/>
    <mergeCell ref="C516:C517"/>
    <mergeCell ref="D516:D517"/>
    <mergeCell ref="E516:E517"/>
    <mergeCell ref="F516:F517"/>
    <mergeCell ref="G516:G517"/>
    <mergeCell ref="G546:G547"/>
    <mergeCell ref="H546:H547"/>
    <mergeCell ref="I546:I547"/>
    <mergeCell ref="J546:L546"/>
    <mergeCell ref="M546:O546"/>
    <mergeCell ref="A549:O549"/>
    <mergeCell ref="A522:O522"/>
    <mergeCell ref="A523:O523"/>
    <mergeCell ref="A524:O524"/>
    <mergeCell ref="A525:O525"/>
    <mergeCell ref="A546:A547"/>
    <mergeCell ref="B546:B547"/>
    <mergeCell ref="C546:C547"/>
    <mergeCell ref="D546:D547"/>
    <mergeCell ref="E546:E547"/>
    <mergeCell ref="F546:F547"/>
    <mergeCell ref="C556:H556"/>
    <mergeCell ref="I556:K556"/>
    <mergeCell ref="C557:H557"/>
    <mergeCell ref="I557:K557"/>
    <mergeCell ref="C558:H558"/>
    <mergeCell ref="I558:K558"/>
    <mergeCell ref="A550:O550"/>
    <mergeCell ref="A552:O552"/>
    <mergeCell ref="I553:K553"/>
    <mergeCell ref="C554:H554"/>
    <mergeCell ref="I554:K554"/>
    <mergeCell ref="C555:H555"/>
    <mergeCell ref="I555:K555"/>
    <mergeCell ref="C562:H562"/>
    <mergeCell ref="I562:K562"/>
    <mergeCell ref="C563:H563"/>
    <mergeCell ref="I563:K563"/>
    <mergeCell ref="C564:H564"/>
    <mergeCell ref="I564:K564"/>
    <mergeCell ref="C559:H559"/>
    <mergeCell ref="I559:K559"/>
    <mergeCell ref="C560:H560"/>
    <mergeCell ref="I560:K560"/>
    <mergeCell ref="C561:H561"/>
    <mergeCell ref="I561:K561"/>
    <mergeCell ref="D569:G569"/>
    <mergeCell ref="I569:K569"/>
    <mergeCell ref="B570:G570"/>
    <mergeCell ref="H570:M570"/>
    <mergeCell ref="A571:O571"/>
    <mergeCell ref="A572:O572"/>
    <mergeCell ref="C565:H565"/>
    <mergeCell ref="I565:K565"/>
    <mergeCell ref="C566:H566"/>
    <mergeCell ref="I566:K566"/>
    <mergeCell ref="I567:K567"/>
    <mergeCell ref="C568:H568"/>
    <mergeCell ref="I568:K568"/>
    <mergeCell ref="G576:G577"/>
    <mergeCell ref="H576:H577"/>
    <mergeCell ref="I576:I577"/>
    <mergeCell ref="J576:L576"/>
    <mergeCell ref="M576:O576"/>
    <mergeCell ref="A580:O580"/>
    <mergeCell ref="A576:A577"/>
    <mergeCell ref="B576:B577"/>
    <mergeCell ref="C576:C577"/>
    <mergeCell ref="D576:D577"/>
    <mergeCell ref="E576:E577"/>
    <mergeCell ref="F576:F577"/>
    <mergeCell ref="H602:H603"/>
    <mergeCell ref="I602:I603"/>
    <mergeCell ref="J602:L602"/>
    <mergeCell ref="M602:O602"/>
    <mergeCell ref="A605:O605"/>
    <mergeCell ref="A606:O606"/>
    <mergeCell ref="A582:O582"/>
    <mergeCell ref="A583:O583"/>
    <mergeCell ref="A585:O585"/>
    <mergeCell ref="A602:A603"/>
    <mergeCell ref="B602:B603"/>
    <mergeCell ref="C602:C603"/>
    <mergeCell ref="D602:D603"/>
    <mergeCell ref="E602:E603"/>
    <mergeCell ref="F602:F603"/>
    <mergeCell ref="G602:G603"/>
    <mergeCell ref="A608:O608"/>
    <mergeCell ref="A609:O609"/>
    <mergeCell ref="A611:O611"/>
    <mergeCell ref="A645:A646"/>
    <mergeCell ref="B645:B646"/>
    <mergeCell ref="C645:C646"/>
    <mergeCell ref="D645:D646"/>
    <mergeCell ref="E645:E646"/>
    <mergeCell ref="F645:F646"/>
    <mergeCell ref="G645:G646"/>
    <mergeCell ref="A651:O651"/>
    <mergeCell ref="E661:H661"/>
    <mergeCell ref="D663:G663"/>
    <mergeCell ref="A664:O664"/>
    <mergeCell ref="A665:O666"/>
    <mergeCell ref="A683:O683"/>
    <mergeCell ref="H645:H646"/>
    <mergeCell ref="I645:I646"/>
    <mergeCell ref="J645:L645"/>
    <mergeCell ref="M645:O645"/>
    <mergeCell ref="A648:O648"/>
    <mergeCell ref="A649:O649"/>
    <mergeCell ref="G686:G687"/>
    <mergeCell ref="H686:H687"/>
    <mergeCell ref="I686:I687"/>
    <mergeCell ref="J686:L686"/>
    <mergeCell ref="M686:O686"/>
    <mergeCell ref="A689:O689"/>
    <mergeCell ref="A686:A687"/>
    <mergeCell ref="B686:B687"/>
    <mergeCell ref="C686:C687"/>
    <mergeCell ref="D686:D687"/>
    <mergeCell ref="E686:E687"/>
    <mergeCell ref="F686:F687"/>
    <mergeCell ref="A690:O690"/>
    <mergeCell ref="A692:O692"/>
    <mergeCell ref="A693:O693"/>
    <mergeCell ref="A694:O694"/>
    <mergeCell ref="A696:O696"/>
    <mergeCell ref="A717:A718"/>
    <mergeCell ref="B717:B718"/>
    <mergeCell ref="C717:C718"/>
    <mergeCell ref="D717:D718"/>
    <mergeCell ref="E717:E718"/>
    <mergeCell ref="A720:O720"/>
    <mergeCell ref="A721:O721"/>
    <mergeCell ref="A723:O723"/>
    <mergeCell ref="E733:H733"/>
    <mergeCell ref="B735:G735"/>
    <mergeCell ref="H735:M735"/>
    <mergeCell ref="F717:F718"/>
    <mergeCell ref="G717:G718"/>
    <mergeCell ref="H717:H718"/>
    <mergeCell ref="I717:I718"/>
    <mergeCell ref="J717:L717"/>
    <mergeCell ref="M717:O717"/>
    <mergeCell ref="A736:O736"/>
    <mergeCell ref="A737:O737"/>
    <mergeCell ref="A752:A753"/>
    <mergeCell ref="B752:B753"/>
    <mergeCell ref="C752:C753"/>
    <mergeCell ref="D752:D753"/>
    <mergeCell ref="E752:E753"/>
    <mergeCell ref="F752:F753"/>
    <mergeCell ref="G752:G753"/>
    <mergeCell ref="H752:H753"/>
    <mergeCell ref="A759:O759"/>
    <mergeCell ref="A760:O760"/>
    <mergeCell ref="B761:G761"/>
    <mergeCell ref="H761:M761"/>
    <mergeCell ref="A762:O762"/>
    <mergeCell ref="A763:O763"/>
    <mergeCell ref="I752:I753"/>
    <mergeCell ref="J752:L752"/>
    <mergeCell ref="M752:O752"/>
    <mergeCell ref="A755:O755"/>
    <mergeCell ref="A756:O756"/>
    <mergeCell ref="A758:O758"/>
    <mergeCell ref="G775:G776"/>
    <mergeCell ref="H775:H776"/>
    <mergeCell ref="I775:I776"/>
    <mergeCell ref="J775:L775"/>
    <mergeCell ref="M775:O775"/>
    <mergeCell ref="A778:O778"/>
    <mergeCell ref="A775:A776"/>
    <mergeCell ref="B775:B776"/>
    <mergeCell ref="C775:C776"/>
    <mergeCell ref="D775:D776"/>
    <mergeCell ref="E775:E776"/>
    <mergeCell ref="F775:F776"/>
    <mergeCell ref="G801:G802"/>
    <mergeCell ref="H801:H802"/>
    <mergeCell ref="I801:I802"/>
    <mergeCell ref="J801:L801"/>
    <mergeCell ref="M801:O801"/>
    <mergeCell ref="A804:O804"/>
    <mergeCell ref="A779:O779"/>
    <mergeCell ref="A780:O780"/>
    <mergeCell ref="A781:O781"/>
    <mergeCell ref="A783:O783"/>
    <mergeCell ref="A801:A802"/>
    <mergeCell ref="B801:B802"/>
    <mergeCell ref="C801:C802"/>
    <mergeCell ref="D801:D802"/>
    <mergeCell ref="E801:E802"/>
    <mergeCell ref="F801:F802"/>
    <mergeCell ref="A805:O805"/>
    <mergeCell ref="A807:O807"/>
    <mergeCell ref="A808:O808"/>
    <mergeCell ref="A810:O810"/>
    <mergeCell ref="A828:A829"/>
    <mergeCell ref="B828:B829"/>
    <mergeCell ref="C828:C829"/>
    <mergeCell ref="D828:D829"/>
    <mergeCell ref="E828:E829"/>
    <mergeCell ref="F828:F829"/>
    <mergeCell ref="A832:O832"/>
    <mergeCell ref="A834:O834"/>
    <mergeCell ref="A835:O835"/>
    <mergeCell ref="B837:G837"/>
    <mergeCell ref="K837:L837"/>
    <mergeCell ref="B838:H838"/>
    <mergeCell ref="K838:L838"/>
    <mergeCell ref="G828:G829"/>
    <mergeCell ref="H828:H829"/>
    <mergeCell ref="I828:I829"/>
    <mergeCell ref="J828:L828"/>
    <mergeCell ref="M828:O828"/>
    <mergeCell ref="A831:O831"/>
    <mergeCell ref="B842:H842"/>
    <mergeCell ref="K842:L842"/>
    <mergeCell ref="K844:L844"/>
    <mergeCell ref="A846:O846"/>
    <mergeCell ref="A847:O847"/>
    <mergeCell ref="A857:O857"/>
    <mergeCell ref="B839:H839"/>
    <mergeCell ref="K839:L839"/>
    <mergeCell ref="B840:H840"/>
    <mergeCell ref="K840:L840"/>
    <mergeCell ref="B841:H841"/>
    <mergeCell ref="K841:L841"/>
    <mergeCell ref="A862:O862"/>
    <mergeCell ref="A864:O864"/>
    <mergeCell ref="A865:O865"/>
    <mergeCell ref="B866:G866"/>
    <mergeCell ref="H866:M866"/>
    <mergeCell ref="A867:O867"/>
    <mergeCell ref="G858:G859"/>
    <mergeCell ref="H858:H859"/>
    <mergeCell ref="I858:I859"/>
    <mergeCell ref="J858:L858"/>
    <mergeCell ref="M858:O858"/>
    <mergeCell ref="A861:O861"/>
    <mergeCell ref="A858:A859"/>
    <mergeCell ref="B858:B859"/>
    <mergeCell ref="C858:C859"/>
    <mergeCell ref="D858:D859"/>
    <mergeCell ref="E858:E859"/>
    <mergeCell ref="F858:F859"/>
    <mergeCell ref="H885:H886"/>
    <mergeCell ref="I885:I886"/>
    <mergeCell ref="J885:L885"/>
    <mergeCell ref="M885:O885"/>
    <mergeCell ref="A888:O888"/>
    <mergeCell ref="A889:O889"/>
    <mergeCell ref="A868:O868"/>
    <mergeCell ref="A871:O871"/>
    <mergeCell ref="A883:O883"/>
    <mergeCell ref="A885:A886"/>
    <mergeCell ref="B885:B886"/>
    <mergeCell ref="C885:C886"/>
    <mergeCell ref="D885:D886"/>
    <mergeCell ref="E885:E886"/>
    <mergeCell ref="F885:F886"/>
    <mergeCell ref="G885:G886"/>
    <mergeCell ref="A891:O891"/>
    <mergeCell ref="A892:O892"/>
    <mergeCell ref="A894:O894"/>
    <mergeCell ref="A895:O895"/>
    <mergeCell ref="A919:A920"/>
    <mergeCell ref="B919:B920"/>
    <mergeCell ref="C919:C920"/>
    <mergeCell ref="D919:D920"/>
    <mergeCell ref="E919:E920"/>
    <mergeCell ref="F919:F920"/>
    <mergeCell ref="A929:O929"/>
    <mergeCell ref="A923:O923"/>
    <mergeCell ref="A925:O925"/>
    <mergeCell ref="A926:O926"/>
    <mergeCell ref="B927:G927"/>
    <mergeCell ref="H927:M927"/>
    <mergeCell ref="A928:O928"/>
    <mergeCell ref="G919:G920"/>
    <mergeCell ref="H919:H920"/>
    <mergeCell ref="I919:I920"/>
    <mergeCell ref="J919:L919"/>
    <mergeCell ref="M919:O919"/>
    <mergeCell ref="A922:O922"/>
  </mergeCells>
  <printOptions horizontalCentered="1"/>
  <pageMargins left="0.39370078740157483" right="0.39370078740157483" top="1.3779527559055118" bottom="0.39370078740157483" header="0.19685039370078741" footer="0.19685039370078741"/>
  <pageSetup scale="70" orientation="landscape" r:id="rId1"/>
  <headerFooter alignWithMargins="0">
    <oddHeader>&amp;C&amp;G</oddHeader>
    <oddFooter>&amp;C&amp;G</oddFooter>
  </headerFooter>
  <legacyDrawingHF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7"/>
  <sheetViews>
    <sheetView showGridLines="0" zoomScale="80" zoomScaleNormal="80" zoomScaleSheetLayoutView="100" workbookViewId="0">
      <selection activeCell="I11" sqref="I11"/>
    </sheetView>
  </sheetViews>
  <sheetFormatPr baseColWidth="10" defaultColWidth="8.6640625" defaultRowHeight="13.8"/>
  <cols>
    <col min="1" max="1" width="23.33203125" style="38" customWidth="1"/>
    <col min="2" max="2" width="15.6640625" style="46" customWidth="1"/>
    <col min="3" max="3" width="13.109375" style="46" customWidth="1"/>
    <col min="4" max="4" width="41.6640625" style="46" customWidth="1"/>
    <col min="5" max="5" width="15.6640625" style="46" customWidth="1"/>
    <col min="6" max="8" width="18.6640625" style="46" customWidth="1"/>
    <col min="9" max="16384" width="8.6640625" style="38"/>
  </cols>
  <sheetData>
    <row r="1" spans="1:9" ht="35.1" customHeight="1">
      <c r="A1" s="784" t="s">
        <v>146</v>
      </c>
      <c r="B1" s="522"/>
      <c r="C1" s="522"/>
      <c r="D1" s="522"/>
      <c r="E1" s="522"/>
      <c r="F1" s="522"/>
      <c r="G1" s="522"/>
      <c r="H1" s="523"/>
    </row>
    <row r="2" spans="1:9" ht="7.5" customHeight="1">
      <c r="A2" s="39"/>
      <c r="B2" s="39"/>
      <c r="C2" s="39"/>
      <c r="D2" s="39"/>
      <c r="E2" s="39"/>
      <c r="F2" s="39"/>
      <c r="G2" s="39"/>
      <c r="H2" s="39"/>
    </row>
    <row r="3" spans="1:9" ht="20.100000000000001" customHeight="1">
      <c r="A3" s="518" t="s">
        <v>301</v>
      </c>
      <c r="B3" s="519"/>
      <c r="C3" s="519"/>
      <c r="D3" s="519"/>
      <c r="E3" s="519"/>
      <c r="F3" s="519"/>
      <c r="G3" s="519"/>
      <c r="H3" s="520"/>
    </row>
    <row r="4" spans="1:9" ht="20.100000000000001" customHeight="1">
      <c r="A4" s="781" t="s">
        <v>657</v>
      </c>
      <c r="B4" s="782"/>
      <c r="C4" s="782"/>
      <c r="D4" s="782"/>
      <c r="E4" s="782"/>
      <c r="F4" s="782"/>
      <c r="G4" s="782"/>
      <c r="H4" s="783"/>
    </row>
    <row r="5" spans="1:9" ht="6" customHeight="1">
      <c r="A5" s="41"/>
      <c r="B5" s="40"/>
      <c r="C5" s="40"/>
      <c r="D5" s="40"/>
      <c r="E5" s="40"/>
      <c r="F5" s="40"/>
      <c r="G5" s="40"/>
      <c r="H5" s="40"/>
    </row>
    <row r="6" spans="1:9" ht="22.95" customHeight="1">
      <c r="A6" s="775" t="s">
        <v>658</v>
      </c>
      <c r="B6" s="776"/>
      <c r="C6" s="776"/>
      <c r="D6" s="776"/>
      <c r="E6" s="776"/>
      <c r="F6" s="776"/>
      <c r="G6" s="776"/>
      <c r="H6" s="777"/>
      <c r="I6" s="42"/>
    </row>
    <row r="7" spans="1:9" ht="35.4" customHeight="1">
      <c r="A7" s="778" t="s">
        <v>660</v>
      </c>
      <c r="B7" s="779"/>
      <c r="C7" s="779"/>
      <c r="D7" s="779"/>
      <c r="E7" s="779"/>
      <c r="F7" s="779"/>
      <c r="G7" s="779"/>
      <c r="H7" s="780"/>
      <c r="I7" s="42"/>
    </row>
    <row r="8" spans="1:9" ht="6.75" customHeight="1">
      <c r="A8" s="43"/>
      <c r="B8" s="43"/>
      <c r="C8" s="43"/>
      <c r="D8" s="43"/>
      <c r="E8" s="43"/>
      <c r="F8" s="43"/>
      <c r="G8" s="43"/>
      <c r="H8" s="43"/>
    </row>
    <row r="9" spans="1:9" ht="71.400000000000006" customHeight="1">
      <c r="A9" s="125" t="s">
        <v>50</v>
      </c>
      <c r="B9" s="126" t="s">
        <v>51</v>
      </c>
      <c r="C9" s="126" t="s">
        <v>52</v>
      </c>
      <c r="D9" s="126" t="s">
        <v>53</v>
      </c>
      <c r="E9" s="126" t="s">
        <v>54</v>
      </c>
      <c r="F9" s="126" t="s">
        <v>55</v>
      </c>
      <c r="G9" s="126" t="s">
        <v>56</v>
      </c>
      <c r="H9" s="126" t="s">
        <v>57</v>
      </c>
      <c r="I9" s="44"/>
    </row>
    <row r="10" spans="1:9" s="385" customFormat="1" ht="57.6" customHeight="1">
      <c r="A10" s="390" t="s">
        <v>638</v>
      </c>
      <c r="B10" s="382" t="s">
        <v>639</v>
      </c>
      <c r="C10" s="382" t="s">
        <v>640</v>
      </c>
      <c r="D10" s="383" t="s">
        <v>641</v>
      </c>
      <c r="E10" s="382" t="s">
        <v>642</v>
      </c>
      <c r="F10" s="382" t="s">
        <v>642</v>
      </c>
      <c r="G10" s="382" t="s">
        <v>642</v>
      </c>
      <c r="H10" s="382" t="s">
        <v>642</v>
      </c>
      <c r="I10" s="384"/>
    </row>
    <row r="11" spans="1:9" s="386" customFormat="1" ht="289.2" customHeight="1">
      <c r="A11" s="390" t="s">
        <v>643</v>
      </c>
      <c r="B11" s="382" t="s">
        <v>644</v>
      </c>
      <c r="C11" s="382" t="s">
        <v>640</v>
      </c>
      <c r="D11" s="391" t="s">
        <v>645</v>
      </c>
      <c r="E11" s="382" t="s">
        <v>642</v>
      </c>
      <c r="F11" s="382" t="s">
        <v>642</v>
      </c>
      <c r="G11" s="382" t="s">
        <v>642</v>
      </c>
      <c r="H11" s="382" t="s">
        <v>642</v>
      </c>
      <c r="I11" s="384"/>
    </row>
    <row r="12" spans="1:9" s="386" customFormat="1" ht="111" customHeight="1">
      <c r="A12" s="381" t="s">
        <v>646</v>
      </c>
      <c r="B12" s="382" t="s">
        <v>647</v>
      </c>
      <c r="C12" s="382" t="s">
        <v>640</v>
      </c>
      <c r="D12" s="383" t="s">
        <v>648</v>
      </c>
      <c r="E12" s="387" t="s">
        <v>649</v>
      </c>
      <c r="F12" s="387" t="s">
        <v>650</v>
      </c>
      <c r="G12" s="388" t="s">
        <v>651</v>
      </c>
      <c r="H12" s="382" t="s">
        <v>652</v>
      </c>
      <c r="I12" s="384"/>
    </row>
    <row r="13" spans="1:9" s="386" customFormat="1" ht="218.4" customHeight="1">
      <c r="A13" s="381" t="s">
        <v>653</v>
      </c>
      <c r="B13" s="382" t="s">
        <v>654</v>
      </c>
      <c r="C13" s="382" t="s">
        <v>640</v>
      </c>
      <c r="D13" s="383" t="s">
        <v>655</v>
      </c>
      <c r="E13" s="387" t="s">
        <v>642</v>
      </c>
      <c r="F13" s="387" t="s">
        <v>656</v>
      </c>
      <c r="G13" s="388" t="s">
        <v>642</v>
      </c>
      <c r="H13" s="388" t="s">
        <v>642</v>
      </c>
      <c r="I13" s="389"/>
    </row>
    <row r="14" spans="1:9">
      <c r="A14" s="45"/>
    </row>
    <row r="15" spans="1:9">
      <c r="A15" s="5"/>
      <c r="C15" s="7"/>
      <c r="G15" s="6"/>
    </row>
    <row r="16" spans="1:9">
      <c r="A16" s="8"/>
      <c r="C16" s="10"/>
      <c r="G16" s="9"/>
    </row>
    <row r="17" spans="1:9" ht="14.4">
      <c r="A17" s="47"/>
    </row>
    <row r="18" spans="1:9" ht="14.4">
      <c r="A18" s="47"/>
    </row>
    <row r="19" spans="1:9" ht="14.4">
      <c r="A19" s="47"/>
    </row>
    <row r="20" spans="1:9" ht="14.4">
      <c r="A20" s="47"/>
    </row>
    <row r="21" spans="1:9" ht="14.4">
      <c r="A21" s="47"/>
    </row>
    <row r="22" spans="1:9" ht="14.4">
      <c r="A22" s="47"/>
    </row>
    <row r="23" spans="1:9" ht="14.4">
      <c r="A23" s="47"/>
    </row>
    <row r="24" spans="1:9" ht="14.4">
      <c r="A24" s="47"/>
    </row>
    <row r="25" spans="1:9" ht="14.4">
      <c r="A25" s="47"/>
    </row>
    <row r="26" spans="1:9" s="46" customFormat="1" ht="14.4">
      <c r="A26" s="47"/>
      <c r="I26" s="38"/>
    </row>
    <row r="27" spans="1:9" s="46" customFormat="1" ht="14.4">
      <c r="A27" s="47"/>
      <c r="I27" s="38"/>
    </row>
  </sheetData>
  <mergeCells count="5">
    <mergeCell ref="A6:H6"/>
    <mergeCell ref="A7:H7"/>
    <mergeCell ref="A3:H3"/>
    <mergeCell ref="A4:H4"/>
    <mergeCell ref="A1:H1"/>
  </mergeCells>
  <phoneticPr fontId="0" type="noConversion"/>
  <conditionalFormatting sqref="A4:A5">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3"/>
  <sheetViews>
    <sheetView showGridLines="0" zoomScale="80" zoomScaleNormal="80" zoomScaleSheetLayoutView="100" workbookViewId="0">
      <selection activeCell="A13" sqref="A11:O16"/>
    </sheetView>
  </sheetViews>
  <sheetFormatPr baseColWidth="10" defaultColWidth="8.6640625" defaultRowHeight="13.8"/>
  <cols>
    <col min="1" max="1" width="23.33203125" style="38" customWidth="1"/>
    <col min="2" max="2" width="15.6640625" style="46" customWidth="1"/>
    <col min="3" max="3" width="13.109375" style="46" customWidth="1"/>
    <col min="4" max="4" width="41.6640625" style="46" customWidth="1"/>
    <col min="5" max="5" width="15.6640625" style="46" customWidth="1"/>
    <col min="6" max="8" width="18.6640625" style="46" customWidth="1"/>
    <col min="9" max="16384" width="8.6640625" style="38"/>
  </cols>
  <sheetData>
    <row r="1" spans="1:9" ht="35.1" customHeight="1">
      <c r="A1" s="784" t="s">
        <v>146</v>
      </c>
      <c r="B1" s="522"/>
      <c r="C1" s="522"/>
      <c r="D1" s="522"/>
      <c r="E1" s="522"/>
      <c r="F1" s="522"/>
      <c r="G1" s="522"/>
      <c r="H1" s="523"/>
    </row>
    <row r="2" spans="1:9" ht="7.5" customHeight="1">
      <c r="A2" s="39"/>
      <c r="B2" s="39"/>
      <c r="C2" s="39"/>
      <c r="D2" s="39"/>
      <c r="E2" s="39"/>
      <c r="F2" s="39"/>
      <c r="G2" s="39"/>
      <c r="H2" s="39"/>
    </row>
    <row r="3" spans="1:9" ht="20.100000000000001" customHeight="1">
      <c r="A3" s="518" t="s">
        <v>301</v>
      </c>
      <c r="B3" s="519"/>
      <c r="C3" s="519"/>
      <c r="D3" s="519"/>
      <c r="E3" s="519"/>
      <c r="F3" s="519"/>
      <c r="G3" s="519"/>
      <c r="H3" s="520"/>
    </row>
    <row r="4" spans="1:9" ht="20.100000000000001" customHeight="1">
      <c r="A4" s="781" t="s">
        <v>657</v>
      </c>
      <c r="B4" s="782"/>
      <c r="C4" s="782"/>
      <c r="D4" s="782"/>
      <c r="E4" s="782"/>
      <c r="F4" s="782"/>
      <c r="G4" s="782"/>
      <c r="H4" s="783"/>
    </row>
    <row r="5" spans="1:9" ht="6" customHeight="1">
      <c r="A5" s="41"/>
      <c r="B5" s="40"/>
      <c r="C5" s="40"/>
      <c r="D5" s="40"/>
      <c r="E5" s="40"/>
      <c r="F5" s="40"/>
      <c r="G5" s="40"/>
      <c r="H5" s="40"/>
    </row>
    <row r="6" spans="1:9" ht="22.95" customHeight="1">
      <c r="A6" s="775" t="s">
        <v>658</v>
      </c>
      <c r="B6" s="776"/>
      <c r="C6" s="776"/>
      <c r="D6" s="776"/>
      <c r="E6" s="776"/>
      <c r="F6" s="776"/>
      <c r="G6" s="776"/>
      <c r="H6" s="777"/>
      <c r="I6" s="42"/>
    </row>
    <row r="7" spans="1:9" ht="32.4" customHeight="1">
      <c r="A7" s="775" t="s">
        <v>659</v>
      </c>
      <c r="B7" s="776"/>
      <c r="C7" s="776"/>
      <c r="D7" s="776"/>
      <c r="E7" s="776"/>
      <c r="F7" s="776"/>
      <c r="G7" s="776"/>
      <c r="H7" s="777"/>
      <c r="I7" s="42"/>
    </row>
    <row r="8" spans="1:9" ht="6.75" customHeight="1">
      <c r="A8" s="43"/>
      <c r="B8" s="43"/>
      <c r="C8" s="43"/>
      <c r="D8" s="43"/>
      <c r="E8" s="43"/>
      <c r="F8" s="43"/>
      <c r="G8" s="43"/>
      <c r="H8" s="43"/>
    </row>
    <row r="9" spans="1:9" ht="69" customHeight="1">
      <c r="A9" s="125" t="s">
        <v>50</v>
      </c>
      <c r="B9" s="126" t="s">
        <v>51</v>
      </c>
      <c r="C9" s="126" t="s">
        <v>52</v>
      </c>
      <c r="D9" s="126" t="s">
        <v>53</v>
      </c>
      <c r="E9" s="126" t="s">
        <v>54</v>
      </c>
      <c r="F9" s="126" t="s">
        <v>55</v>
      </c>
      <c r="G9" s="126" t="s">
        <v>56</v>
      </c>
      <c r="H9" s="126" t="s">
        <v>57</v>
      </c>
      <c r="I9" s="44"/>
    </row>
    <row r="10" spans="1:9" s="385" customFormat="1" ht="58.2" customHeight="1">
      <c r="A10" s="392" t="s">
        <v>661</v>
      </c>
      <c r="B10" s="382" t="s">
        <v>662</v>
      </c>
      <c r="C10" s="382" t="s">
        <v>640</v>
      </c>
      <c r="D10" s="383" t="s">
        <v>663</v>
      </c>
      <c r="E10" s="382" t="s">
        <v>642</v>
      </c>
      <c r="F10" s="382" t="s">
        <v>642</v>
      </c>
      <c r="G10" s="382" t="s">
        <v>642</v>
      </c>
      <c r="H10" s="382" t="s">
        <v>642</v>
      </c>
      <c r="I10" s="384"/>
    </row>
    <row r="11" spans="1:9" s="386" customFormat="1" ht="251.4" customHeight="1">
      <c r="A11" s="392" t="s">
        <v>664</v>
      </c>
      <c r="B11" s="382" t="s">
        <v>665</v>
      </c>
      <c r="C11" s="382" t="s">
        <v>640</v>
      </c>
      <c r="D11" s="383" t="s">
        <v>666</v>
      </c>
      <c r="E11" s="382" t="s">
        <v>642</v>
      </c>
      <c r="F11" s="382" t="s">
        <v>642</v>
      </c>
      <c r="G11" s="382" t="s">
        <v>642</v>
      </c>
      <c r="H11" s="382" t="s">
        <v>642</v>
      </c>
      <c r="I11" s="384"/>
    </row>
    <row r="12" spans="1:9" s="386" customFormat="1" ht="111" customHeight="1">
      <c r="A12" s="392" t="s">
        <v>667</v>
      </c>
      <c r="B12" s="382" t="s">
        <v>668</v>
      </c>
      <c r="C12" s="382" t="s">
        <v>640</v>
      </c>
      <c r="D12" s="383" t="s">
        <v>669</v>
      </c>
      <c r="E12" s="393">
        <v>0</v>
      </c>
      <c r="F12" s="393">
        <v>0</v>
      </c>
      <c r="G12" s="382" t="s">
        <v>651</v>
      </c>
      <c r="H12" s="382" t="s">
        <v>670</v>
      </c>
      <c r="I12" s="384"/>
    </row>
    <row r="13" spans="1:9" s="386" customFormat="1" ht="129.6" customHeight="1">
      <c r="A13" s="392" t="s">
        <v>671</v>
      </c>
      <c r="B13" s="382" t="s">
        <v>672</v>
      </c>
      <c r="C13" s="382" t="s">
        <v>640</v>
      </c>
      <c r="D13" s="383" t="s">
        <v>673</v>
      </c>
      <c r="E13" s="393">
        <v>0</v>
      </c>
      <c r="F13" s="393">
        <v>0</v>
      </c>
      <c r="G13" s="382" t="s">
        <v>651</v>
      </c>
      <c r="H13" s="394" t="s">
        <v>674</v>
      </c>
      <c r="I13" s="389"/>
    </row>
    <row r="14" spans="1:9">
      <c r="A14" s="45"/>
    </row>
    <row r="15" spans="1:9">
      <c r="A15" s="5"/>
      <c r="C15" s="7"/>
      <c r="G15" s="6"/>
    </row>
    <row r="16" spans="1:9">
      <c r="A16" s="8"/>
      <c r="C16" s="10"/>
      <c r="G16" s="9"/>
    </row>
    <row r="17" spans="1:1" ht="14.4">
      <c r="A17" s="47"/>
    </row>
    <row r="18" spans="1:1" ht="14.4">
      <c r="A18" s="47"/>
    </row>
    <row r="19" spans="1:1" ht="14.4">
      <c r="A19" s="47"/>
    </row>
    <row r="20" spans="1:1" ht="14.4">
      <c r="A20" s="47"/>
    </row>
    <row r="21" spans="1:1" ht="14.4">
      <c r="A21" s="47"/>
    </row>
    <row r="22" spans="1:1" ht="14.4">
      <c r="A22" s="47"/>
    </row>
    <row r="23" spans="1:1" ht="14.4">
      <c r="A23" s="47"/>
    </row>
  </sheetData>
  <mergeCells count="5">
    <mergeCell ref="A1:H1"/>
    <mergeCell ref="A3:H3"/>
    <mergeCell ref="A4:H4"/>
    <mergeCell ref="A6:H6"/>
    <mergeCell ref="A7:H7"/>
  </mergeCells>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46"/>
  <sheetViews>
    <sheetView showGridLines="0" zoomScale="80" zoomScaleNormal="80" workbookViewId="0">
      <selection activeCell="A13" sqref="A9:O16"/>
    </sheetView>
  </sheetViews>
  <sheetFormatPr baseColWidth="10" defaultColWidth="11.44140625" defaultRowHeight="13.8"/>
  <cols>
    <col min="1" max="1" width="35.6640625" style="1" customWidth="1"/>
    <col min="2" max="2" width="16.33203125" style="1" customWidth="1"/>
    <col min="3" max="3" width="18.44140625" style="1" customWidth="1"/>
    <col min="4" max="4" width="20.6640625" style="1" customWidth="1"/>
    <col min="5" max="5" width="15.6640625" style="1" customWidth="1"/>
    <col min="6" max="6" width="45.6640625" style="1" customWidth="1"/>
    <col min="7" max="11" width="11.44140625" style="1"/>
    <col min="12" max="12" width="13.6640625" style="1" bestFit="1" customWidth="1"/>
    <col min="13" max="16384" width="11.44140625" style="1"/>
  </cols>
  <sheetData>
    <row r="1" spans="1:8" ht="35.1" customHeight="1">
      <c r="A1" s="521" t="s">
        <v>88</v>
      </c>
      <c r="B1" s="522"/>
      <c r="C1" s="522"/>
      <c r="D1" s="522"/>
      <c r="E1" s="522"/>
      <c r="F1" s="523"/>
    </row>
    <row r="2" spans="1:8" ht="5.25" customHeight="1"/>
    <row r="3" spans="1:8" ht="20.100000000000001" customHeight="1">
      <c r="A3" s="518" t="s">
        <v>276</v>
      </c>
      <c r="B3" s="519"/>
      <c r="C3" s="519"/>
      <c r="D3" s="519"/>
      <c r="E3" s="519"/>
      <c r="F3" s="520"/>
    </row>
    <row r="4" spans="1:8" ht="20.100000000000001" customHeight="1">
      <c r="A4" s="518" t="s">
        <v>275</v>
      </c>
      <c r="B4" s="519"/>
      <c r="C4" s="519"/>
      <c r="D4" s="519"/>
      <c r="E4" s="519"/>
      <c r="F4" s="520"/>
    </row>
    <row r="5" spans="1:8" ht="34.950000000000003" customHeight="1">
      <c r="A5" s="788" t="s">
        <v>122</v>
      </c>
      <c r="B5" s="789"/>
      <c r="C5" s="789"/>
      <c r="D5" s="789"/>
      <c r="E5" s="789"/>
      <c r="F5" s="790"/>
      <c r="G5" s="3"/>
    </row>
    <row r="6" spans="1:8" ht="34.950000000000003" customHeight="1">
      <c r="A6" s="103" t="s">
        <v>99</v>
      </c>
      <c r="B6" s="791" t="s">
        <v>21</v>
      </c>
      <c r="C6" s="792"/>
      <c r="D6" s="795" t="s">
        <v>100</v>
      </c>
      <c r="E6" s="792"/>
      <c r="F6" s="4" t="s">
        <v>102</v>
      </c>
    </row>
    <row r="7" spans="1:8" ht="18" customHeight="1">
      <c r="A7" s="133">
        <v>2112795462</v>
      </c>
      <c r="B7" s="793">
        <v>2557662530.5700002</v>
      </c>
      <c r="C7" s="794"/>
      <c r="D7" s="793">
        <f>+B7-A7</f>
        <v>444867068.57000017</v>
      </c>
      <c r="E7" s="794"/>
      <c r="F7" s="71">
        <f>((B7/A7)-1)*100</f>
        <v>21.055851196730767</v>
      </c>
      <c r="H7" s="152"/>
    </row>
    <row r="8" spans="1:8" ht="9" customHeight="1">
      <c r="A8" s="50"/>
      <c r="B8" s="50"/>
      <c r="C8" s="50"/>
      <c r="D8" s="51"/>
      <c r="E8" s="51"/>
      <c r="F8" s="52"/>
    </row>
    <row r="9" spans="1:8" ht="12" customHeight="1">
      <c r="A9" s="516" t="s">
        <v>128</v>
      </c>
      <c r="B9" s="516" t="s">
        <v>99</v>
      </c>
      <c r="C9" s="516" t="s">
        <v>21</v>
      </c>
      <c r="D9" s="516" t="s">
        <v>49</v>
      </c>
      <c r="E9" s="516" t="s">
        <v>98</v>
      </c>
      <c r="F9" s="119"/>
    </row>
    <row r="10" spans="1:8" ht="38.25" customHeight="1">
      <c r="A10" s="787"/>
      <c r="B10" s="787"/>
      <c r="C10" s="787"/>
      <c r="D10" s="787"/>
      <c r="E10" s="787"/>
      <c r="F10" s="127" t="s">
        <v>129</v>
      </c>
    </row>
    <row r="11" spans="1:8" ht="12" customHeight="1">
      <c r="A11" s="541"/>
      <c r="B11" s="541"/>
      <c r="C11" s="541"/>
      <c r="D11" s="541"/>
      <c r="E11" s="541"/>
      <c r="F11" s="120"/>
    </row>
    <row r="12" spans="1:8" s="131" customFormat="1" ht="28.95" customHeight="1">
      <c r="A12" s="378" t="s">
        <v>278</v>
      </c>
      <c r="B12" s="132">
        <v>0</v>
      </c>
      <c r="C12" s="132">
        <v>56708816.609999985</v>
      </c>
      <c r="D12" s="154" t="s">
        <v>281</v>
      </c>
      <c r="E12" s="153" t="s">
        <v>279</v>
      </c>
      <c r="F12" s="785" t="s">
        <v>590</v>
      </c>
    </row>
    <row r="13" spans="1:8" s="131" customFormat="1" ht="27.6" customHeight="1">
      <c r="A13" s="378" t="s">
        <v>278</v>
      </c>
      <c r="B13" s="132">
        <v>0</v>
      </c>
      <c r="C13" s="132">
        <v>34892487.829999998</v>
      </c>
      <c r="D13" s="154" t="s">
        <v>281</v>
      </c>
      <c r="E13" s="153" t="s">
        <v>280</v>
      </c>
      <c r="F13" s="786"/>
    </row>
    <row r="14" spans="1:8" s="131" customFormat="1" ht="31.95" customHeight="1">
      <c r="A14" s="378" t="s">
        <v>282</v>
      </c>
      <c r="B14" s="132">
        <v>0</v>
      </c>
      <c r="C14" s="132">
        <v>4205947</v>
      </c>
      <c r="D14" s="154" t="s">
        <v>160</v>
      </c>
      <c r="E14" s="153" t="s">
        <v>279</v>
      </c>
      <c r="F14" s="785" t="s">
        <v>619</v>
      </c>
    </row>
    <row r="15" spans="1:8" s="131" customFormat="1" ht="28.2" customHeight="1">
      <c r="A15" s="378" t="s">
        <v>282</v>
      </c>
      <c r="B15" s="132">
        <v>0</v>
      </c>
      <c r="C15" s="132">
        <v>1558810.6</v>
      </c>
      <c r="D15" s="154" t="s">
        <v>160</v>
      </c>
      <c r="E15" s="153" t="s">
        <v>280</v>
      </c>
      <c r="F15" s="786"/>
    </row>
    <row r="16" spans="1:8" s="131" customFormat="1" ht="56.4" customHeight="1">
      <c r="A16" s="380" t="s">
        <v>618</v>
      </c>
      <c r="B16" s="132">
        <v>0</v>
      </c>
      <c r="C16" s="132">
        <v>15000000</v>
      </c>
      <c r="D16" s="154" t="s">
        <v>161</v>
      </c>
      <c r="E16" s="153" t="s">
        <v>280</v>
      </c>
      <c r="F16" s="379" t="s">
        <v>627</v>
      </c>
    </row>
    <row r="17" spans="1:6" s="131" customFormat="1" ht="111.6" customHeight="1">
      <c r="A17" s="380" t="s">
        <v>591</v>
      </c>
      <c r="B17" s="132">
        <v>0</v>
      </c>
      <c r="C17" s="132">
        <v>15000000</v>
      </c>
      <c r="D17" s="154" t="s">
        <v>161</v>
      </c>
      <c r="E17" s="153" t="s">
        <v>589</v>
      </c>
      <c r="F17" s="379" t="s">
        <v>627</v>
      </c>
    </row>
    <row r="18" spans="1:6" s="131" customFormat="1" ht="43.95" customHeight="1">
      <c r="A18" s="380" t="s">
        <v>592</v>
      </c>
      <c r="B18" s="132">
        <v>0</v>
      </c>
      <c r="C18" s="132">
        <v>10000000</v>
      </c>
      <c r="D18" s="154" t="s">
        <v>161</v>
      </c>
      <c r="E18" s="153" t="s">
        <v>280</v>
      </c>
      <c r="F18" s="379" t="s">
        <v>627</v>
      </c>
    </row>
    <row r="19" spans="1:6" s="131" customFormat="1" ht="43.95" customHeight="1">
      <c r="A19" s="380" t="s">
        <v>593</v>
      </c>
      <c r="B19" s="132">
        <v>0</v>
      </c>
      <c r="C19" s="132">
        <v>10000000</v>
      </c>
      <c r="D19" s="154" t="s">
        <v>161</v>
      </c>
      <c r="E19" s="153" t="s">
        <v>280</v>
      </c>
      <c r="F19" s="379" t="s">
        <v>627</v>
      </c>
    </row>
    <row r="20" spans="1:6" s="131" customFormat="1" ht="55.2">
      <c r="A20" s="380" t="s">
        <v>594</v>
      </c>
      <c r="B20" s="132">
        <v>0</v>
      </c>
      <c r="C20" s="132">
        <v>2500000</v>
      </c>
      <c r="D20" s="154" t="s">
        <v>162</v>
      </c>
      <c r="E20" s="153" t="s">
        <v>280</v>
      </c>
      <c r="F20" s="379" t="s">
        <v>628</v>
      </c>
    </row>
    <row r="21" spans="1:6" s="131" customFormat="1" ht="55.2">
      <c r="A21" s="380" t="s">
        <v>595</v>
      </c>
      <c r="B21" s="132">
        <v>0</v>
      </c>
      <c r="C21" s="132">
        <v>5000000</v>
      </c>
      <c r="D21" s="154" t="s">
        <v>162</v>
      </c>
      <c r="E21" s="153" t="s">
        <v>280</v>
      </c>
      <c r="F21" s="379" t="s">
        <v>628</v>
      </c>
    </row>
    <row r="22" spans="1:6" s="131" customFormat="1" ht="55.2">
      <c r="A22" s="380" t="s">
        <v>596</v>
      </c>
      <c r="B22" s="132">
        <v>0</v>
      </c>
      <c r="C22" s="132">
        <v>25000000</v>
      </c>
      <c r="D22" s="154" t="s">
        <v>163</v>
      </c>
      <c r="E22" s="153" t="s">
        <v>280</v>
      </c>
      <c r="F22" s="379" t="s">
        <v>629</v>
      </c>
    </row>
    <row r="23" spans="1:6" s="131" customFormat="1" ht="55.2">
      <c r="A23" s="380" t="s">
        <v>597</v>
      </c>
      <c r="B23" s="132">
        <v>0</v>
      </c>
      <c r="C23" s="132">
        <v>15000000</v>
      </c>
      <c r="D23" s="154" t="s">
        <v>163</v>
      </c>
      <c r="E23" s="153" t="s">
        <v>280</v>
      </c>
      <c r="F23" s="379" t="s">
        <v>629</v>
      </c>
    </row>
    <row r="24" spans="1:6" s="131" customFormat="1" ht="82.8">
      <c r="A24" s="380" t="s">
        <v>598</v>
      </c>
      <c r="B24" s="132">
        <v>0</v>
      </c>
      <c r="C24" s="132">
        <v>15000000</v>
      </c>
      <c r="D24" s="154" t="s">
        <v>283</v>
      </c>
      <c r="E24" s="153" t="s">
        <v>280</v>
      </c>
      <c r="F24" s="379" t="s">
        <v>630</v>
      </c>
    </row>
    <row r="25" spans="1:6" s="131" customFormat="1" ht="55.2">
      <c r="A25" s="380" t="s">
        <v>599</v>
      </c>
      <c r="B25" s="132">
        <v>0</v>
      </c>
      <c r="C25" s="132">
        <v>19780000</v>
      </c>
      <c r="D25" s="154" t="s">
        <v>164</v>
      </c>
      <c r="E25" s="153" t="s">
        <v>280</v>
      </c>
      <c r="F25" s="379" t="s">
        <v>631</v>
      </c>
    </row>
    <row r="26" spans="1:6" s="131" customFormat="1" ht="55.2">
      <c r="A26" s="380" t="s">
        <v>600</v>
      </c>
      <c r="B26" s="132">
        <v>0</v>
      </c>
      <c r="C26" s="132">
        <v>9890000</v>
      </c>
      <c r="D26" s="154" t="s">
        <v>165</v>
      </c>
      <c r="E26" s="153" t="s">
        <v>280</v>
      </c>
      <c r="F26" s="379" t="s">
        <v>632</v>
      </c>
    </row>
    <row r="27" spans="1:6" s="131" customFormat="1" ht="41.4" customHeight="1">
      <c r="A27" s="380" t="s">
        <v>601</v>
      </c>
      <c r="B27" s="132">
        <v>0</v>
      </c>
      <c r="C27" s="132">
        <v>11800000</v>
      </c>
      <c r="D27" s="154" t="s">
        <v>281</v>
      </c>
      <c r="E27" s="153" t="s">
        <v>279</v>
      </c>
      <c r="F27" s="379" t="s">
        <v>620</v>
      </c>
    </row>
    <row r="28" spans="1:6" s="131" customFormat="1" ht="54.6" customHeight="1">
      <c r="A28" s="380" t="s">
        <v>602</v>
      </c>
      <c r="B28" s="132">
        <v>0</v>
      </c>
      <c r="C28" s="132">
        <v>500000</v>
      </c>
      <c r="D28" s="154" t="s">
        <v>281</v>
      </c>
      <c r="E28" s="153" t="s">
        <v>279</v>
      </c>
      <c r="F28" s="379" t="s">
        <v>622</v>
      </c>
    </row>
    <row r="29" spans="1:6" s="131" customFormat="1" ht="41.4">
      <c r="A29" s="380" t="s">
        <v>603</v>
      </c>
      <c r="B29" s="132">
        <v>0</v>
      </c>
      <c r="C29" s="132">
        <v>7600000</v>
      </c>
      <c r="D29" s="154" t="s">
        <v>281</v>
      </c>
      <c r="E29" s="153" t="s">
        <v>280</v>
      </c>
      <c r="F29" s="379" t="s">
        <v>621</v>
      </c>
    </row>
    <row r="30" spans="1:6" s="131" customFormat="1" ht="55.2" customHeight="1">
      <c r="A30" s="380" t="s">
        <v>604</v>
      </c>
      <c r="B30" s="132">
        <v>0</v>
      </c>
      <c r="C30" s="132">
        <v>2500000</v>
      </c>
      <c r="D30" s="154" t="s">
        <v>281</v>
      </c>
      <c r="E30" s="153" t="s">
        <v>280</v>
      </c>
      <c r="F30" s="379" t="s">
        <v>623</v>
      </c>
    </row>
    <row r="31" spans="1:6" s="131" customFormat="1" ht="34.200000000000003" customHeight="1">
      <c r="A31" s="380" t="s">
        <v>605</v>
      </c>
      <c r="B31" s="132">
        <v>0</v>
      </c>
      <c r="C31" s="132">
        <v>12700000</v>
      </c>
      <c r="D31" s="154" t="s">
        <v>281</v>
      </c>
      <c r="E31" s="153" t="s">
        <v>280</v>
      </c>
      <c r="F31" s="379" t="s">
        <v>624</v>
      </c>
    </row>
    <row r="32" spans="1:6" s="131" customFormat="1" ht="55.2" customHeight="1">
      <c r="A32" s="380" t="s">
        <v>606</v>
      </c>
      <c r="B32" s="132">
        <v>0</v>
      </c>
      <c r="C32" s="132">
        <v>1392858.04</v>
      </c>
      <c r="D32" s="154" t="s">
        <v>284</v>
      </c>
      <c r="E32" s="153" t="s">
        <v>280</v>
      </c>
      <c r="F32" s="379" t="s">
        <v>625</v>
      </c>
    </row>
    <row r="33" spans="1:6" s="131" customFormat="1" ht="34.200000000000003" customHeight="1">
      <c r="A33" s="380" t="s">
        <v>607</v>
      </c>
      <c r="B33" s="132">
        <v>0</v>
      </c>
      <c r="C33" s="132">
        <v>1438798.9100000001</v>
      </c>
      <c r="D33" s="154" t="s">
        <v>285</v>
      </c>
      <c r="E33" s="153" t="s">
        <v>280</v>
      </c>
      <c r="F33" s="379" t="s">
        <v>626</v>
      </c>
    </row>
    <row r="34" spans="1:6" s="131" customFormat="1" ht="33.6" customHeight="1">
      <c r="A34" s="380" t="s">
        <v>607</v>
      </c>
      <c r="B34" s="132">
        <v>0</v>
      </c>
      <c r="C34" s="132">
        <v>106029886.47</v>
      </c>
      <c r="D34" s="154" t="s">
        <v>281</v>
      </c>
      <c r="E34" s="153" t="s">
        <v>280</v>
      </c>
      <c r="F34" s="379" t="s">
        <v>626</v>
      </c>
    </row>
    <row r="35" spans="1:6" s="131" customFormat="1" ht="16.95" customHeight="1">
      <c r="A35" s="380" t="s">
        <v>608</v>
      </c>
      <c r="B35" s="132">
        <v>0</v>
      </c>
      <c r="C35" s="132">
        <v>999000</v>
      </c>
      <c r="D35" s="154" t="s">
        <v>166</v>
      </c>
      <c r="E35" s="153" t="s">
        <v>279</v>
      </c>
      <c r="F35" s="785" t="s">
        <v>633</v>
      </c>
    </row>
    <row r="36" spans="1:6" s="131" customFormat="1" ht="16.95" customHeight="1">
      <c r="A36" s="380" t="s">
        <v>609</v>
      </c>
      <c r="B36" s="132">
        <v>0</v>
      </c>
      <c r="C36" s="132">
        <v>239760</v>
      </c>
      <c r="D36" s="154" t="s">
        <v>166</v>
      </c>
      <c r="E36" s="153" t="s">
        <v>279</v>
      </c>
      <c r="F36" s="543"/>
    </row>
    <row r="37" spans="1:6" s="131" customFormat="1" ht="16.95" customHeight="1">
      <c r="A37" s="380" t="s">
        <v>610</v>
      </c>
      <c r="B37" s="132">
        <v>0</v>
      </c>
      <c r="C37" s="132">
        <v>429570</v>
      </c>
      <c r="D37" s="154" t="s">
        <v>166</v>
      </c>
      <c r="E37" s="153" t="s">
        <v>280</v>
      </c>
      <c r="F37" s="543"/>
    </row>
    <row r="38" spans="1:6" s="131" customFormat="1" ht="27.6">
      <c r="A38" s="380" t="s">
        <v>611</v>
      </c>
      <c r="B38" s="132">
        <v>0</v>
      </c>
      <c r="C38" s="132">
        <v>729270</v>
      </c>
      <c r="D38" s="154" t="s">
        <v>166</v>
      </c>
      <c r="E38" s="153" t="s">
        <v>280</v>
      </c>
      <c r="F38" s="786"/>
    </row>
    <row r="39" spans="1:6" s="131" customFormat="1" ht="27.6">
      <c r="A39" s="380" t="s">
        <v>612</v>
      </c>
      <c r="B39" s="132">
        <v>0</v>
      </c>
      <c r="C39" s="132">
        <v>16641244.77</v>
      </c>
      <c r="D39" s="154" t="s">
        <v>286</v>
      </c>
      <c r="E39" s="153" t="s">
        <v>279</v>
      </c>
      <c r="F39" s="379" t="s">
        <v>634</v>
      </c>
    </row>
    <row r="40" spans="1:6" s="131" customFormat="1" ht="27.6">
      <c r="A40" s="380" t="s">
        <v>612</v>
      </c>
      <c r="B40" s="132">
        <v>0</v>
      </c>
      <c r="C40" s="132">
        <v>401808.18</v>
      </c>
      <c r="D40" s="154" t="s">
        <v>286</v>
      </c>
      <c r="E40" s="153" t="s">
        <v>280</v>
      </c>
      <c r="F40" s="379" t="s">
        <v>634</v>
      </c>
    </row>
    <row r="41" spans="1:6" s="131" customFormat="1" ht="43.95" customHeight="1">
      <c r="A41" s="380" t="s">
        <v>613</v>
      </c>
      <c r="B41" s="132">
        <v>0</v>
      </c>
      <c r="C41" s="132">
        <v>6282.5</v>
      </c>
      <c r="D41" s="154" t="s">
        <v>281</v>
      </c>
      <c r="E41" s="153" t="s">
        <v>279</v>
      </c>
      <c r="F41" s="379" t="s">
        <v>635</v>
      </c>
    </row>
    <row r="42" spans="1:6" s="131" customFormat="1" ht="41.4">
      <c r="A42" s="380" t="s">
        <v>614</v>
      </c>
      <c r="B42" s="132">
        <v>0</v>
      </c>
      <c r="C42" s="132">
        <v>439675</v>
      </c>
      <c r="D42" s="154" t="s">
        <v>281</v>
      </c>
      <c r="E42" s="153" t="s">
        <v>280</v>
      </c>
      <c r="F42" s="379" t="s">
        <v>636</v>
      </c>
    </row>
    <row r="43" spans="1:6" s="131" customFormat="1" ht="69">
      <c r="A43" s="380" t="s">
        <v>615</v>
      </c>
      <c r="B43" s="132">
        <v>0</v>
      </c>
      <c r="C43" s="132">
        <v>1391051.01</v>
      </c>
      <c r="D43" s="154" t="s">
        <v>287</v>
      </c>
      <c r="E43" s="153" t="s">
        <v>280</v>
      </c>
      <c r="F43" s="785" t="s">
        <v>637</v>
      </c>
    </row>
    <row r="44" spans="1:6" s="131" customFormat="1" ht="69">
      <c r="A44" s="380" t="s">
        <v>616</v>
      </c>
      <c r="B44" s="132">
        <v>0</v>
      </c>
      <c r="C44" s="132">
        <v>40000000</v>
      </c>
      <c r="D44" s="154" t="s">
        <v>288</v>
      </c>
      <c r="E44" s="153" t="s">
        <v>280</v>
      </c>
      <c r="F44" s="543"/>
    </row>
    <row r="45" spans="1:6" s="131" customFormat="1" ht="55.2">
      <c r="A45" s="380" t="s">
        <v>617</v>
      </c>
      <c r="B45" s="132">
        <v>0</v>
      </c>
      <c r="C45" s="132">
        <v>91801.65</v>
      </c>
      <c r="D45" s="154" t="s">
        <v>281</v>
      </c>
      <c r="E45" s="153" t="s">
        <v>280</v>
      </c>
      <c r="F45" s="786"/>
    </row>
    <row r="46" spans="1:6">
      <c r="C46" s="152"/>
    </row>
  </sheetData>
  <mergeCells count="17">
    <mergeCell ref="A1:F1"/>
    <mergeCell ref="A3:F3"/>
    <mergeCell ref="A4:F4"/>
    <mergeCell ref="A5:F5"/>
    <mergeCell ref="A9:A11"/>
    <mergeCell ref="B6:C6"/>
    <mergeCell ref="B7:C7"/>
    <mergeCell ref="D6:E6"/>
    <mergeCell ref="D7:E7"/>
    <mergeCell ref="B9:B11"/>
    <mergeCell ref="F35:F38"/>
    <mergeCell ref="F43:F45"/>
    <mergeCell ref="C9:C11"/>
    <mergeCell ref="D9:D11"/>
    <mergeCell ref="E9:E11"/>
    <mergeCell ref="F12:F13"/>
    <mergeCell ref="F14:F15"/>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C7 E7" numberStoredAsText="1"/>
  </ignoredErrors>
  <legacyDrawingHF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9"/>
  <sheetViews>
    <sheetView showGridLines="0" topLeftCell="A4" zoomScale="80" zoomScaleNormal="80" workbookViewId="0">
      <selection activeCell="B10" sqref="B10"/>
    </sheetView>
  </sheetViews>
  <sheetFormatPr baseColWidth="10" defaultColWidth="11.44140625" defaultRowHeight="13.8"/>
  <cols>
    <col min="1" max="1" width="29.44140625" style="1" customWidth="1"/>
    <col min="2" max="2" width="30.33203125" style="1" customWidth="1"/>
    <col min="3" max="3" width="12.5546875" style="1" customWidth="1"/>
    <col min="4" max="4" width="18.109375" style="1" customWidth="1"/>
    <col min="5" max="5" width="15.33203125" style="1" customWidth="1"/>
    <col min="6" max="6" width="49.6640625" style="1" customWidth="1"/>
    <col min="7" max="7" width="11.44140625" style="1"/>
    <col min="8" max="8" width="18.88671875" style="1" bestFit="1" customWidth="1"/>
    <col min="9" max="16384" width="11.44140625" style="1"/>
  </cols>
  <sheetData>
    <row r="1" spans="1:9" ht="35.1" customHeight="1">
      <c r="A1" s="521" t="s">
        <v>85</v>
      </c>
      <c r="B1" s="522"/>
      <c r="C1" s="522"/>
      <c r="D1" s="522"/>
      <c r="E1" s="522"/>
      <c r="F1" s="523"/>
    </row>
    <row r="2" spans="1:9" ht="6.75" customHeight="1"/>
    <row r="3" spans="1:9" ht="20.100000000000001" customHeight="1">
      <c r="A3" s="518" t="s">
        <v>894</v>
      </c>
      <c r="B3" s="519"/>
      <c r="C3" s="519"/>
      <c r="D3" s="519"/>
      <c r="E3" s="519"/>
      <c r="F3" s="520"/>
    </row>
    <row r="4" spans="1:9" ht="20.100000000000001" customHeight="1">
      <c r="A4" s="518" t="s">
        <v>275</v>
      </c>
      <c r="B4" s="519"/>
      <c r="C4" s="519"/>
      <c r="D4" s="519"/>
      <c r="E4" s="519"/>
      <c r="F4" s="520"/>
    </row>
    <row r="5" spans="1:9" ht="25.2" customHeight="1">
      <c r="A5" s="516" t="s">
        <v>101</v>
      </c>
      <c r="B5" s="535" t="s">
        <v>17</v>
      </c>
      <c r="C5" s="796"/>
      <c r="D5" s="535" t="s">
        <v>123</v>
      </c>
      <c r="E5" s="796"/>
      <c r="F5" s="516" t="s">
        <v>12</v>
      </c>
    </row>
    <row r="6" spans="1:9" ht="19.5" customHeight="1">
      <c r="A6" s="541"/>
      <c r="B6" s="128" t="s">
        <v>109</v>
      </c>
      <c r="C6" s="128" t="s">
        <v>18</v>
      </c>
      <c r="D6" s="113" t="s">
        <v>21</v>
      </c>
      <c r="E6" s="113" t="s">
        <v>16</v>
      </c>
      <c r="F6" s="541"/>
    </row>
    <row r="7" spans="1:9" ht="73.5" customHeight="1">
      <c r="A7" s="422" t="s">
        <v>859</v>
      </c>
      <c r="B7" s="414" t="s">
        <v>860</v>
      </c>
      <c r="C7" s="415">
        <v>6541</v>
      </c>
      <c r="D7" s="414">
        <v>13736100</v>
      </c>
      <c r="E7" s="414">
        <v>13610100</v>
      </c>
      <c r="F7" s="423" t="s">
        <v>861</v>
      </c>
    </row>
    <row r="8" spans="1:9" ht="54.75" customHeight="1">
      <c r="A8" s="422" t="s">
        <v>859</v>
      </c>
      <c r="B8" s="414" t="s">
        <v>862</v>
      </c>
      <c r="C8" s="415">
        <v>2050</v>
      </c>
      <c r="D8" s="414">
        <v>10866897.85</v>
      </c>
      <c r="E8" s="414">
        <v>10866897.85</v>
      </c>
      <c r="F8" s="423" t="s">
        <v>863</v>
      </c>
    </row>
    <row r="9" spans="1:9" ht="59.25" customHeight="1">
      <c r="A9" s="422" t="s">
        <v>859</v>
      </c>
      <c r="B9" s="414" t="s">
        <v>864</v>
      </c>
      <c r="C9" s="416">
        <v>15019</v>
      </c>
      <c r="D9" s="414">
        <v>1999666</v>
      </c>
      <c r="E9" s="414">
        <v>1999666</v>
      </c>
      <c r="F9" s="423" t="s">
        <v>865</v>
      </c>
    </row>
    <row r="10" spans="1:9" ht="62.25" customHeight="1">
      <c r="A10" s="422" t="s">
        <v>859</v>
      </c>
      <c r="B10" s="414" t="s">
        <v>864</v>
      </c>
      <c r="C10" s="416">
        <v>15019</v>
      </c>
      <c r="D10" s="414">
        <v>358266</v>
      </c>
      <c r="E10" s="414">
        <v>358266</v>
      </c>
      <c r="F10" s="423" t="s">
        <v>866</v>
      </c>
    </row>
    <row r="11" spans="1:9" ht="65.25" customHeight="1">
      <c r="A11" s="422" t="s">
        <v>859</v>
      </c>
      <c r="B11" s="414" t="s">
        <v>867</v>
      </c>
      <c r="C11" s="416">
        <v>30</v>
      </c>
      <c r="D11" s="414">
        <v>1200000</v>
      </c>
      <c r="E11" s="414">
        <v>1143656.3099999996</v>
      </c>
      <c r="F11" s="423" t="s">
        <v>868</v>
      </c>
    </row>
    <row r="12" spans="1:9" ht="64.5" customHeight="1">
      <c r="A12" s="422" t="s">
        <v>869</v>
      </c>
      <c r="B12" s="414" t="s">
        <v>870</v>
      </c>
      <c r="C12" s="416">
        <v>160</v>
      </c>
      <c r="D12" s="414">
        <v>23574350</v>
      </c>
      <c r="E12" s="414">
        <f>20000000+3574350</f>
        <v>23574350</v>
      </c>
      <c r="F12" s="423" t="s">
        <v>871</v>
      </c>
    </row>
    <row r="13" spans="1:9" ht="60" customHeight="1">
      <c r="A13" s="422" t="s">
        <v>869</v>
      </c>
      <c r="B13" s="414" t="s">
        <v>872</v>
      </c>
      <c r="C13" s="416">
        <v>1000</v>
      </c>
      <c r="D13" s="414">
        <v>10000000</v>
      </c>
      <c r="E13" s="414">
        <v>10000000</v>
      </c>
      <c r="F13" s="423" t="s">
        <v>689</v>
      </c>
    </row>
    <row r="14" spans="1:9" ht="76.2" customHeight="1">
      <c r="A14" s="422" t="s">
        <v>859</v>
      </c>
      <c r="B14" s="414" t="s">
        <v>873</v>
      </c>
      <c r="C14" s="416">
        <v>125</v>
      </c>
      <c r="D14" s="414">
        <v>500000</v>
      </c>
      <c r="E14" s="414">
        <v>496021.8</v>
      </c>
      <c r="F14" s="423" t="s">
        <v>874</v>
      </c>
      <c r="H14" s="152"/>
    </row>
    <row r="15" spans="1:9" ht="64.8">
      <c r="A15" s="422" t="s">
        <v>859</v>
      </c>
      <c r="B15" s="414" t="s">
        <v>875</v>
      </c>
      <c r="C15" s="416">
        <v>300</v>
      </c>
      <c r="D15" s="414">
        <v>2096118.99</v>
      </c>
      <c r="E15" s="414">
        <v>2096118.99</v>
      </c>
      <c r="F15" s="424" t="s">
        <v>876</v>
      </c>
      <c r="I15" s="417"/>
    </row>
    <row r="16" spans="1:9" ht="54.75" customHeight="1">
      <c r="A16" s="422" t="s">
        <v>859</v>
      </c>
      <c r="B16" s="414" t="s">
        <v>877</v>
      </c>
      <c r="C16" s="416">
        <v>15</v>
      </c>
      <c r="D16" s="414">
        <v>35368.400000000001</v>
      </c>
      <c r="E16" s="414">
        <v>35368.400000000001</v>
      </c>
      <c r="F16" s="424" t="s">
        <v>878</v>
      </c>
    </row>
    <row r="17" spans="1:6" ht="57.6" customHeight="1">
      <c r="A17" s="422" t="s">
        <v>859</v>
      </c>
      <c r="B17" s="414" t="s">
        <v>879</v>
      </c>
      <c r="C17" s="416">
        <v>4829</v>
      </c>
      <c r="D17" s="414">
        <v>2800000</v>
      </c>
      <c r="E17" s="414">
        <v>2799950</v>
      </c>
      <c r="F17" s="424" t="s">
        <v>880</v>
      </c>
    </row>
    <row r="18" spans="1:6" ht="67.5" customHeight="1">
      <c r="A18" s="422" t="s">
        <v>881</v>
      </c>
      <c r="B18" s="414" t="s">
        <v>882</v>
      </c>
      <c r="C18" s="416">
        <v>478</v>
      </c>
      <c r="D18" s="414">
        <v>1200000</v>
      </c>
      <c r="E18" s="414">
        <v>1200000</v>
      </c>
      <c r="F18" s="424" t="s">
        <v>883</v>
      </c>
    </row>
    <row r="19" spans="1:6" ht="66" customHeight="1">
      <c r="A19" s="422" t="s">
        <v>859</v>
      </c>
      <c r="B19" s="414" t="s">
        <v>884</v>
      </c>
      <c r="C19" s="416">
        <v>1107</v>
      </c>
      <c r="D19" s="414">
        <v>3999680</v>
      </c>
      <c r="E19" s="414">
        <v>3998949.2</v>
      </c>
      <c r="F19" s="424" t="s">
        <v>885</v>
      </c>
    </row>
    <row r="20" spans="1:6" ht="87" customHeight="1">
      <c r="A20" s="422" t="s">
        <v>881</v>
      </c>
      <c r="B20" s="414" t="s">
        <v>886</v>
      </c>
      <c r="C20" s="416">
        <v>36</v>
      </c>
      <c r="D20" s="414">
        <v>120000</v>
      </c>
      <c r="E20" s="414">
        <v>120000</v>
      </c>
      <c r="F20" s="424" t="s">
        <v>887</v>
      </c>
    </row>
    <row r="21" spans="1:6" ht="87" customHeight="1">
      <c r="A21" s="422" t="s">
        <v>869</v>
      </c>
      <c r="B21" s="414" t="s">
        <v>888</v>
      </c>
      <c r="C21" s="416">
        <v>1</v>
      </c>
      <c r="D21" s="414">
        <v>714878</v>
      </c>
      <c r="E21" s="414">
        <v>714878</v>
      </c>
      <c r="F21" s="424" t="s">
        <v>889</v>
      </c>
    </row>
    <row r="22" spans="1:6" ht="87" customHeight="1">
      <c r="A22" s="422" t="s">
        <v>859</v>
      </c>
      <c r="B22" s="414" t="s">
        <v>890</v>
      </c>
      <c r="C22" s="416">
        <v>200</v>
      </c>
      <c r="D22" s="414">
        <v>1200000</v>
      </c>
      <c r="E22" s="414">
        <v>1200000</v>
      </c>
      <c r="F22" s="424" t="s">
        <v>891</v>
      </c>
    </row>
    <row r="23" spans="1:6" ht="107.4" customHeight="1">
      <c r="A23" s="422" t="s">
        <v>859</v>
      </c>
      <c r="B23" s="414" t="s">
        <v>892</v>
      </c>
      <c r="C23" s="416">
        <v>1185</v>
      </c>
      <c r="D23" s="414">
        <v>1100000</v>
      </c>
      <c r="E23" s="414">
        <v>1099680</v>
      </c>
      <c r="F23" s="424" t="s">
        <v>893</v>
      </c>
    </row>
    <row r="24" spans="1:6" ht="21" customHeight="1">
      <c r="A24" s="418" t="s">
        <v>300</v>
      </c>
      <c r="B24" s="419"/>
      <c r="C24" s="419"/>
      <c r="D24" s="420">
        <f>SUM(D7:D23)</f>
        <v>75501325.24000001</v>
      </c>
      <c r="E24" s="420">
        <f>SUM(E7:E23)</f>
        <v>75313902.549999997</v>
      </c>
      <c r="F24" s="421"/>
    </row>
    <row r="25" spans="1:6">
      <c r="A25" s="18"/>
      <c r="B25" s="33"/>
      <c r="C25" s="33"/>
      <c r="D25" s="33"/>
      <c r="E25" s="33"/>
    </row>
    <row r="26" spans="1:6">
      <c r="D26" s="475">
        <f>+D24+SAP!G11</f>
        <v>94413167.700000018</v>
      </c>
      <c r="E26" s="475">
        <f>+E24+SAP!H11</f>
        <v>92397402.549999997</v>
      </c>
    </row>
    <row r="27" spans="1:6">
      <c r="A27" s="5"/>
      <c r="C27" s="7"/>
      <c r="D27" s="7"/>
      <c r="F27" s="7"/>
    </row>
    <row r="28" spans="1:6">
      <c r="A28" s="8"/>
      <c r="C28" s="10"/>
      <c r="D28" s="10"/>
      <c r="F28" s="10"/>
    </row>
    <row r="29" spans="1:6">
      <c r="D29" s="152"/>
      <c r="E29" s="152"/>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8"/>
  <sheetViews>
    <sheetView showGridLines="0" zoomScale="80" zoomScaleNormal="80" workbookViewId="0">
      <selection activeCell="A13" sqref="A11:O16"/>
    </sheetView>
  </sheetViews>
  <sheetFormatPr baseColWidth="10" defaultColWidth="11.44140625" defaultRowHeight="13.8"/>
  <cols>
    <col min="1" max="1" width="40.6640625" style="1" customWidth="1"/>
    <col min="2" max="3" width="13.6640625" style="1" customWidth="1"/>
    <col min="4" max="4" width="16.33203125" style="1" customWidth="1"/>
    <col min="5" max="5" width="13.6640625" style="1" customWidth="1"/>
    <col min="6" max="6" width="45.6640625" style="1" customWidth="1"/>
    <col min="7" max="16384" width="11.44140625" style="1"/>
  </cols>
  <sheetData>
    <row r="1" spans="1:6" ht="35.1" customHeight="1">
      <c r="A1" s="521" t="s">
        <v>87</v>
      </c>
      <c r="B1" s="522"/>
      <c r="C1" s="522"/>
      <c r="D1" s="522"/>
      <c r="E1" s="522"/>
      <c r="F1" s="523"/>
    </row>
    <row r="2" spans="1:6" ht="6.75" customHeight="1"/>
    <row r="3" spans="1:6" ht="20.100000000000001" customHeight="1">
      <c r="A3" s="518" t="s">
        <v>80</v>
      </c>
      <c r="B3" s="519"/>
      <c r="C3" s="519"/>
      <c r="D3" s="519"/>
      <c r="E3" s="519"/>
      <c r="F3" s="520"/>
    </row>
    <row r="4" spans="1:6" ht="20.100000000000001" customHeight="1">
      <c r="A4" s="518" t="s">
        <v>22</v>
      </c>
      <c r="B4" s="519"/>
      <c r="C4" s="519"/>
      <c r="D4" s="519"/>
      <c r="E4" s="519"/>
      <c r="F4" s="520"/>
    </row>
    <row r="5" spans="1:6" ht="25.2" customHeight="1">
      <c r="A5" s="516" t="s">
        <v>26</v>
      </c>
      <c r="B5" s="535" t="s">
        <v>124</v>
      </c>
      <c r="C5" s="536"/>
      <c r="D5" s="536"/>
      <c r="E5" s="796"/>
      <c r="F5" s="516" t="s">
        <v>20</v>
      </c>
    </row>
    <row r="6" spans="1:6" ht="31.5" customHeight="1">
      <c r="A6" s="541"/>
      <c r="B6" s="128" t="s">
        <v>29</v>
      </c>
      <c r="C6" s="128" t="s">
        <v>28</v>
      </c>
      <c r="D6" s="128" t="s">
        <v>25</v>
      </c>
      <c r="E6" s="128" t="s">
        <v>27</v>
      </c>
      <c r="F6" s="541"/>
    </row>
    <row r="7" spans="1:6" ht="18" customHeight="1">
      <c r="A7" s="49" t="s">
        <v>0</v>
      </c>
      <c r="B7" s="49" t="s">
        <v>1</v>
      </c>
      <c r="C7" s="49" t="s">
        <v>2</v>
      </c>
      <c r="D7" s="49" t="s">
        <v>6</v>
      </c>
      <c r="E7" s="49" t="s">
        <v>3</v>
      </c>
      <c r="F7" s="49" t="s">
        <v>4</v>
      </c>
    </row>
    <row r="8" spans="1:6" ht="18" customHeight="1">
      <c r="A8" s="73"/>
      <c r="B8" s="73"/>
      <c r="C8" s="73"/>
      <c r="D8" s="73"/>
      <c r="E8" s="73"/>
      <c r="F8" s="70"/>
    </row>
    <row r="9" spans="1:6" ht="18" customHeight="1">
      <c r="A9" s="73"/>
      <c r="B9" s="73"/>
      <c r="C9" s="73"/>
      <c r="D9" s="73"/>
      <c r="E9" s="73"/>
      <c r="F9" s="70"/>
    </row>
    <row r="10" spans="1:6" ht="18" customHeight="1">
      <c r="A10" s="73"/>
      <c r="B10" s="73"/>
      <c r="C10" s="73"/>
      <c r="D10" s="73"/>
      <c r="E10" s="73"/>
      <c r="F10" s="70"/>
    </row>
    <row r="11" spans="1:6" ht="18" customHeight="1">
      <c r="A11" s="73"/>
      <c r="B11" s="73"/>
      <c r="C11" s="73"/>
      <c r="D11" s="73"/>
      <c r="E11" s="73"/>
      <c r="F11" s="70"/>
    </row>
    <row r="12" spans="1:6" ht="18" customHeight="1">
      <c r="A12" s="73"/>
      <c r="B12" s="73"/>
      <c r="C12" s="73"/>
      <c r="D12" s="73"/>
      <c r="E12" s="73"/>
      <c r="F12" s="70"/>
    </row>
    <row r="13" spans="1:6" ht="18" customHeight="1">
      <c r="A13" s="73"/>
      <c r="B13" s="73"/>
      <c r="C13" s="73"/>
      <c r="D13" s="73"/>
      <c r="E13" s="73"/>
      <c r="F13" s="70"/>
    </row>
    <row r="14" spans="1:6" ht="18" customHeight="1">
      <c r="A14" s="73"/>
      <c r="B14" s="73"/>
      <c r="C14" s="73"/>
      <c r="D14" s="73"/>
      <c r="E14" s="73"/>
      <c r="F14" s="70"/>
    </row>
    <row r="15" spans="1:6" ht="18" customHeight="1">
      <c r="A15" s="73"/>
      <c r="B15" s="73"/>
      <c r="C15" s="73"/>
      <c r="D15" s="73"/>
      <c r="E15" s="73"/>
      <c r="F15" s="70"/>
    </row>
    <row r="16" spans="1:6" ht="18" customHeight="1">
      <c r="A16" s="65"/>
      <c r="B16" s="65"/>
      <c r="C16" s="65"/>
      <c r="D16" s="65"/>
      <c r="E16" s="65"/>
      <c r="F16" s="67"/>
    </row>
    <row r="17" spans="1:6" ht="18" customHeight="1">
      <c r="A17" s="65"/>
      <c r="B17" s="65"/>
      <c r="C17" s="65"/>
      <c r="D17" s="65"/>
      <c r="E17" s="65"/>
      <c r="F17" s="67"/>
    </row>
    <row r="18" spans="1:6" ht="18" customHeight="1">
      <c r="A18" s="65"/>
      <c r="B18" s="65"/>
      <c r="C18" s="65"/>
      <c r="D18" s="65"/>
      <c r="E18" s="65"/>
      <c r="F18" s="67"/>
    </row>
    <row r="19" spans="1:6" ht="18" customHeight="1">
      <c r="A19" s="65"/>
      <c r="B19" s="65"/>
      <c r="C19" s="65"/>
      <c r="D19" s="65"/>
      <c r="E19" s="65"/>
      <c r="F19" s="67"/>
    </row>
    <row r="20" spans="1:6" ht="18" customHeight="1">
      <c r="A20" s="65"/>
      <c r="B20" s="65"/>
      <c r="C20" s="65"/>
      <c r="D20" s="65"/>
      <c r="E20" s="65"/>
      <c r="F20" s="67"/>
    </row>
    <row r="21" spans="1:6" ht="18" customHeight="1">
      <c r="A21" s="65"/>
      <c r="B21" s="65"/>
      <c r="C21" s="65"/>
      <c r="D21" s="65"/>
      <c r="E21" s="65"/>
      <c r="F21" s="67"/>
    </row>
    <row r="22" spans="1:6" ht="18" customHeight="1">
      <c r="A22" s="65"/>
      <c r="B22" s="65"/>
      <c r="C22" s="65"/>
      <c r="D22" s="65"/>
      <c r="E22" s="65"/>
      <c r="F22" s="67"/>
    </row>
    <row r="23" spans="1:6" ht="18" customHeight="1">
      <c r="A23" s="65"/>
      <c r="B23" s="65"/>
      <c r="C23" s="65"/>
      <c r="D23" s="65"/>
      <c r="E23" s="65"/>
      <c r="F23" s="67"/>
    </row>
    <row r="24" spans="1:6" ht="18" customHeight="1">
      <c r="A24" s="65"/>
      <c r="B24" s="65"/>
      <c r="C24" s="65"/>
      <c r="D24" s="65"/>
      <c r="E24" s="65"/>
      <c r="F24" s="67"/>
    </row>
    <row r="25" spans="1:6" ht="18" customHeight="1">
      <c r="A25" s="72" t="s">
        <v>86</v>
      </c>
      <c r="B25" s="65"/>
      <c r="C25" s="65"/>
      <c r="D25" s="65"/>
      <c r="E25" s="65"/>
      <c r="F25" s="67"/>
    </row>
    <row r="26" spans="1:6">
      <c r="A26" s="18"/>
      <c r="B26" s="33"/>
      <c r="C26" s="33"/>
      <c r="D26" s="33"/>
      <c r="E26" s="33"/>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9"/>
  <sheetViews>
    <sheetView showGridLines="0" topLeftCell="A13" workbookViewId="0">
      <selection activeCell="F21" sqref="F21"/>
    </sheetView>
  </sheetViews>
  <sheetFormatPr baseColWidth="10" defaultColWidth="11.44140625" defaultRowHeight="13.8"/>
  <cols>
    <col min="1" max="1" width="6.6640625" style="1" customWidth="1"/>
    <col min="2" max="3" width="3.44140625" style="1" customWidth="1"/>
    <col min="4" max="4" width="4.5546875" style="1" customWidth="1"/>
    <col min="5" max="5" width="8" style="1" customWidth="1"/>
    <col min="6" max="6" width="47" style="1" customWidth="1"/>
    <col min="7" max="7" width="110.44140625" style="1" customWidth="1"/>
    <col min="8" max="16384" width="11.44140625" style="1"/>
  </cols>
  <sheetData>
    <row r="1" spans="1:7" ht="35.1" customHeight="1">
      <c r="A1" s="521" t="s">
        <v>94</v>
      </c>
      <c r="B1" s="522"/>
      <c r="C1" s="522"/>
      <c r="D1" s="522"/>
      <c r="E1" s="522"/>
      <c r="F1" s="522"/>
      <c r="G1" s="523"/>
    </row>
    <row r="2" spans="1:7" ht="6" customHeight="1">
      <c r="G2" s="89"/>
    </row>
    <row r="3" spans="1:7" ht="20.100000000000001" customHeight="1">
      <c r="A3" s="518" t="s">
        <v>276</v>
      </c>
      <c r="B3" s="519"/>
      <c r="C3" s="519"/>
      <c r="D3" s="519"/>
      <c r="E3" s="519"/>
      <c r="F3" s="519"/>
      <c r="G3" s="520"/>
    </row>
    <row r="4" spans="1:7" ht="20.100000000000001" customHeight="1">
      <c r="A4" s="518" t="s">
        <v>275</v>
      </c>
      <c r="B4" s="519"/>
      <c r="C4" s="519"/>
      <c r="D4" s="519"/>
      <c r="E4" s="519"/>
      <c r="F4" s="519"/>
      <c r="G4" s="520"/>
    </row>
    <row r="5" spans="1:7" ht="34.200000000000003" customHeight="1">
      <c r="A5" s="516" t="s">
        <v>92</v>
      </c>
      <c r="B5" s="516" t="s">
        <v>40</v>
      </c>
      <c r="C5" s="516" t="s">
        <v>37</v>
      </c>
      <c r="D5" s="516" t="s">
        <v>38</v>
      </c>
      <c r="E5" s="516" t="s">
        <v>7</v>
      </c>
      <c r="F5" s="516" t="s">
        <v>8</v>
      </c>
      <c r="G5" s="516" t="s">
        <v>133</v>
      </c>
    </row>
    <row r="6" spans="1:7" ht="20.399999999999999" customHeight="1">
      <c r="A6" s="541"/>
      <c r="B6" s="541"/>
      <c r="C6" s="541"/>
      <c r="D6" s="541"/>
      <c r="E6" s="541"/>
      <c r="F6" s="541"/>
      <c r="G6" s="541"/>
    </row>
    <row r="7" spans="1:7" s="54" customFormat="1" ht="21.6">
      <c r="A7" s="48" t="s">
        <v>171</v>
      </c>
      <c r="B7" s="48"/>
      <c r="C7" s="48"/>
      <c r="D7" s="48"/>
      <c r="E7" s="48"/>
      <c r="F7" s="149" t="s">
        <v>197</v>
      </c>
      <c r="G7" s="49"/>
    </row>
    <row r="8" spans="1:7" s="54" customFormat="1" ht="15" customHeight="1">
      <c r="A8" s="143"/>
      <c r="B8" s="49">
        <v>2</v>
      </c>
      <c r="C8" s="49"/>
      <c r="D8" s="49"/>
      <c r="E8" s="49"/>
      <c r="F8" s="142" t="s">
        <v>198</v>
      </c>
      <c r="G8" s="55"/>
    </row>
    <row r="9" spans="1:7" s="54" customFormat="1" ht="21.6">
      <c r="A9" s="143"/>
      <c r="B9" s="48"/>
      <c r="C9" s="49">
        <v>4</v>
      </c>
      <c r="D9" s="49"/>
      <c r="E9" s="49"/>
      <c r="F9" s="142" t="s">
        <v>203</v>
      </c>
      <c r="G9" s="55"/>
    </row>
    <row r="10" spans="1:7" s="54" customFormat="1" ht="10.8">
      <c r="A10" s="143"/>
      <c r="B10" s="48"/>
      <c r="C10" s="48"/>
      <c r="D10" s="49">
        <v>1</v>
      </c>
      <c r="E10" s="143"/>
      <c r="F10" s="141" t="s">
        <v>204</v>
      </c>
      <c r="G10" s="56"/>
    </row>
    <row r="11" spans="1:7" s="54" customFormat="1" ht="45" customHeight="1">
      <c r="A11" s="143"/>
      <c r="B11" s="143"/>
      <c r="C11" s="48"/>
      <c r="D11" s="48"/>
      <c r="E11" s="49">
        <v>210</v>
      </c>
      <c r="F11" s="142" t="s">
        <v>274</v>
      </c>
      <c r="G11" s="542" t="s">
        <v>303</v>
      </c>
    </row>
    <row r="12" spans="1:7" s="54" customFormat="1" ht="10.8">
      <c r="A12" s="143"/>
      <c r="B12" s="143"/>
      <c r="C12" s="143"/>
      <c r="D12" s="143"/>
      <c r="E12" s="143">
        <v>211</v>
      </c>
      <c r="F12" s="141" t="s">
        <v>195</v>
      </c>
      <c r="G12" s="543"/>
    </row>
    <row r="13" spans="1:7" s="54" customFormat="1" ht="15" customHeight="1">
      <c r="A13" s="143"/>
      <c r="B13" s="143"/>
      <c r="C13" s="143">
        <v>6</v>
      </c>
      <c r="D13" s="143"/>
      <c r="E13" s="143"/>
      <c r="F13" s="141" t="s">
        <v>211</v>
      </c>
      <c r="G13" s="542" t="s">
        <v>304</v>
      </c>
    </row>
    <row r="14" spans="1:7" s="54" customFormat="1" ht="15" customHeight="1">
      <c r="A14" s="143"/>
      <c r="B14" s="143"/>
      <c r="C14" s="143"/>
      <c r="D14" s="143">
        <v>3</v>
      </c>
      <c r="E14" s="143"/>
      <c r="F14" s="141" t="s">
        <v>212</v>
      </c>
      <c r="G14" s="543"/>
    </row>
    <row r="15" spans="1:7" s="54" customFormat="1" ht="15" customHeight="1">
      <c r="A15" s="143"/>
      <c r="B15" s="143"/>
      <c r="C15" s="143"/>
      <c r="D15" s="143"/>
      <c r="E15" s="143">
        <v>219</v>
      </c>
      <c r="F15" s="141" t="s">
        <v>213</v>
      </c>
      <c r="G15" s="542" t="s">
        <v>306</v>
      </c>
    </row>
    <row r="16" spans="1:7" s="54" customFormat="1" ht="56.4" customHeight="1">
      <c r="A16" s="143"/>
      <c r="B16" s="143"/>
      <c r="C16" s="143"/>
      <c r="D16" s="143"/>
      <c r="E16" s="143"/>
      <c r="F16" s="141"/>
      <c r="G16" s="543"/>
    </row>
    <row r="17" spans="1:7" s="54" customFormat="1" ht="15" customHeight="1">
      <c r="A17" s="143">
        <v>3</v>
      </c>
      <c r="B17" s="143"/>
      <c r="C17" s="143"/>
      <c r="D17" s="143"/>
      <c r="E17" s="143"/>
      <c r="F17" s="141" t="s">
        <v>232</v>
      </c>
      <c r="G17" s="56"/>
    </row>
    <row r="18" spans="1:7" s="54" customFormat="1" ht="15" customHeight="1">
      <c r="A18" s="143"/>
      <c r="B18" s="143">
        <v>3</v>
      </c>
      <c r="C18" s="143"/>
      <c r="D18" s="143"/>
      <c r="E18" s="143"/>
      <c r="F18" s="141" t="s">
        <v>222</v>
      </c>
      <c r="G18" s="56"/>
    </row>
    <row r="19" spans="1:7" s="54" customFormat="1" ht="15" customHeight="1">
      <c r="A19" s="143"/>
      <c r="B19" s="143"/>
      <c r="C19" s="143">
        <v>1</v>
      </c>
      <c r="D19" s="143"/>
      <c r="E19" s="143"/>
      <c r="F19" s="141" t="s">
        <v>223</v>
      </c>
      <c r="G19" s="56"/>
    </row>
    <row r="20" spans="1:7" s="54" customFormat="1" ht="15" customHeight="1">
      <c r="A20" s="143"/>
      <c r="B20" s="143"/>
      <c r="C20" s="143"/>
      <c r="D20" s="143">
        <v>1</v>
      </c>
      <c r="E20" s="143"/>
      <c r="F20" s="141" t="s">
        <v>236</v>
      </c>
      <c r="G20" s="56"/>
    </row>
    <row r="21" spans="1:7" s="54" customFormat="1" ht="21.6">
      <c r="A21" s="143"/>
      <c r="B21" s="143"/>
      <c r="C21" s="143"/>
      <c r="D21" s="143"/>
      <c r="E21" s="143">
        <v>215</v>
      </c>
      <c r="F21" s="141" t="s">
        <v>238</v>
      </c>
      <c r="G21" s="542" t="s">
        <v>305</v>
      </c>
    </row>
    <row r="22" spans="1:7" s="54" customFormat="1" ht="15" customHeight="1">
      <c r="A22" s="143"/>
      <c r="B22" s="143"/>
      <c r="C22" s="143"/>
      <c r="D22" s="143"/>
      <c r="E22" s="143"/>
      <c r="F22" s="141"/>
      <c r="G22" s="543"/>
    </row>
    <row r="23" spans="1:7" s="54" customFormat="1" ht="21.6">
      <c r="A23" s="143" t="s">
        <v>169</v>
      </c>
      <c r="B23" s="143"/>
      <c r="C23" s="143"/>
      <c r="D23" s="143"/>
      <c r="E23" s="143"/>
      <c r="F23" s="141" t="s">
        <v>239</v>
      </c>
      <c r="G23" s="56"/>
    </row>
    <row r="24" spans="1:7" s="54" customFormat="1" ht="10.8">
      <c r="A24" s="143"/>
      <c r="B24" s="143">
        <v>2</v>
      </c>
      <c r="C24" s="143"/>
      <c r="D24" s="143"/>
      <c r="E24" s="143"/>
      <c r="F24" s="141" t="s">
        <v>198</v>
      </c>
      <c r="G24" s="56"/>
    </row>
    <row r="25" spans="1:7" s="54" customFormat="1" ht="10.8">
      <c r="A25" s="143"/>
      <c r="B25" s="143"/>
      <c r="C25" s="143">
        <v>1</v>
      </c>
      <c r="D25" s="143"/>
      <c r="E25" s="143"/>
      <c r="F25" s="141" t="s">
        <v>240</v>
      </c>
      <c r="G25" s="56"/>
    </row>
    <row r="26" spans="1:7" s="54" customFormat="1" ht="21.6">
      <c r="A26" s="143"/>
      <c r="B26" s="143"/>
      <c r="C26" s="143"/>
      <c r="D26" s="143">
        <v>3</v>
      </c>
      <c r="E26" s="143"/>
      <c r="F26" s="141" t="s">
        <v>234</v>
      </c>
      <c r="G26" s="56"/>
    </row>
    <row r="27" spans="1:7" s="54" customFormat="1" ht="63.6" customHeight="1">
      <c r="A27" s="150"/>
      <c r="B27" s="150"/>
      <c r="C27" s="150"/>
      <c r="D27" s="150"/>
      <c r="E27" s="150">
        <v>206</v>
      </c>
      <c r="F27" s="151" t="s">
        <v>243</v>
      </c>
      <c r="G27" s="176" t="s">
        <v>381</v>
      </c>
    </row>
    <row r="28" spans="1:7">
      <c r="B28" s="18"/>
      <c r="C28" s="18"/>
    </row>
    <row r="29" spans="1:7">
      <c r="B29" s="5"/>
      <c r="C29" s="5"/>
      <c r="F29" s="35"/>
      <c r="G29" s="7"/>
    </row>
    <row r="30" spans="1:7">
      <c r="A30"/>
      <c r="B30"/>
      <c r="C30"/>
      <c r="D30"/>
      <c r="E30"/>
    </row>
    <row r="31" spans="1:7">
      <c r="A31"/>
      <c r="B31"/>
      <c r="C31"/>
      <c r="D31"/>
      <c r="E31"/>
    </row>
    <row r="32" spans="1:7">
      <c r="A32"/>
      <c r="B32"/>
      <c r="C32"/>
      <c r="D32"/>
      <c r="E32"/>
    </row>
    <row r="33" spans="1:5">
      <c r="A33"/>
      <c r="B33"/>
      <c r="C33"/>
      <c r="D33"/>
      <c r="E33"/>
    </row>
    <row r="34" spans="1:5">
      <c r="A34"/>
      <c r="B34"/>
      <c r="C34"/>
      <c r="D34"/>
      <c r="E34"/>
    </row>
    <row r="35" spans="1:5">
      <c r="A35"/>
      <c r="B35"/>
      <c r="C35"/>
      <c r="D35"/>
      <c r="E35"/>
    </row>
    <row r="36" spans="1:5">
      <c r="B36"/>
      <c r="C36"/>
      <c r="D36"/>
      <c r="E36"/>
    </row>
    <row r="37" spans="1:5">
      <c r="C37"/>
      <c r="D37"/>
      <c r="E37"/>
    </row>
    <row r="38" spans="1:5">
      <c r="D38"/>
      <c r="E38"/>
    </row>
    <row r="39" spans="1:5">
      <c r="E39"/>
    </row>
  </sheetData>
  <mergeCells count="14">
    <mergeCell ref="G21:G22"/>
    <mergeCell ref="G15:G16"/>
    <mergeCell ref="A5:A6"/>
    <mergeCell ref="A3:G3"/>
    <mergeCell ref="A4:G4"/>
    <mergeCell ref="G11:G12"/>
    <mergeCell ref="G13:G1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0" orientation="landscape" r:id="rId1"/>
  <headerFooter scaleWithDoc="0">
    <oddHeader>&amp;C&amp;G</oddHeader>
    <oddFooter>&amp;C&amp;G</oddFooter>
  </headerFooter>
  <legacyDrawingHF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7"/>
  <sheetViews>
    <sheetView showGridLines="0" zoomScale="80" zoomScaleNormal="80" zoomScaleSheetLayoutView="50" workbookViewId="0">
      <selection activeCell="E10" sqref="E10"/>
    </sheetView>
  </sheetViews>
  <sheetFormatPr baseColWidth="10" defaultColWidth="9.109375" defaultRowHeight="13.8"/>
  <cols>
    <col min="1" max="1" width="26.88671875" style="1" customWidth="1"/>
    <col min="2" max="2" width="19.33203125" style="1" customWidth="1"/>
    <col min="3" max="3" width="18.33203125" style="1" customWidth="1"/>
    <col min="4" max="4" width="20" style="1" customWidth="1"/>
    <col min="5" max="5" width="29.44140625" style="1" customWidth="1"/>
    <col min="6" max="6" width="11.44140625" style="1" customWidth="1"/>
    <col min="7" max="8" width="16.6640625" style="1" customWidth="1"/>
    <col min="9" max="10" width="9.109375" style="1"/>
    <col min="11" max="11" width="18.88671875" style="1" bestFit="1" customWidth="1"/>
    <col min="12" max="12" width="16.44140625" style="1" customWidth="1"/>
    <col min="13" max="13" width="23" style="1" customWidth="1"/>
    <col min="14" max="16384" width="9.109375" style="1"/>
  </cols>
  <sheetData>
    <row r="1" spans="1:13" ht="35.1" customHeight="1">
      <c r="A1" s="521" t="s">
        <v>89</v>
      </c>
      <c r="B1" s="522"/>
      <c r="C1" s="522"/>
      <c r="D1" s="522"/>
      <c r="E1" s="522"/>
      <c r="F1" s="522"/>
      <c r="G1" s="522"/>
      <c r="H1" s="523"/>
    </row>
    <row r="2" spans="1:13" s="12" customFormat="1" ht="8.25" customHeight="1">
      <c r="A2" s="11"/>
      <c r="B2" s="11"/>
      <c r="C2" s="11"/>
      <c r="D2" s="11"/>
      <c r="E2" s="11"/>
      <c r="F2" s="11"/>
      <c r="G2" s="11"/>
      <c r="H2" s="11"/>
    </row>
    <row r="3" spans="1:13" s="12" customFormat="1" ht="19.5" customHeight="1">
      <c r="A3" s="518" t="s">
        <v>301</v>
      </c>
      <c r="B3" s="519"/>
      <c r="C3" s="519"/>
      <c r="D3" s="519"/>
      <c r="E3" s="519"/>
      <c r="F3" s="519"/>
      <c r="G3" s="519"/>
      <c r="H3" s="520"/>
    </row>
    <row r="4" spans="1:13" s="12" customFormat="1" ht="19.5" customHeight="1">
      <c r="A4" s="518" t="s">
        <v>903</v>
      </c>
      <c r="B4" s="519"/>
      <c r="C4" s="519"/>
      <c r="D4" s="519"/>
      <c r="E4" s="519"/>
      <c r="F4" s="519"/>
      <c r="G4" s="519"/>
      <c r="H4" s="520"/>
    </row>
    <row r="5" spans="1:13" ht="9" customHeight="1"/>
    <row r="6" spans="1:13" ht="25.2" customHeight="1">
      <c r="A6" s="516" t="s">
        <v>135</v>
      </c>
      <c r="B6" s="516" t="s">
        <v>31</v>
      </c>
      <c r="C6" s="516" t="s">
        <v>14</v>
      </c>
      <c r="D6" s="516" t="s">
        <v>15</v>
      </c>
      <c r="E6" s="535" t="s">
        <v>17</v>
      </c>
      <c r="F6" s="796"/>
      <c r="G6" s="535" t="s">
        <v>123</v>
      </c>
      <c r="H6" s="796"/>
    </row>
    <row r="7" spans="1:13" s="13" customFormat="1" ht="25.2" customHeight="1">
      <c r="A7" s="541"/>
      <c r="B7" s="541"/>
      <c r="C7" s="541"/>
      <c r="D7" s="541"/>
      <c r="E7" s="128" t="s">
        <v>109</v>
      </c>
      <c r="F7" s="128" t="s">
        <v>18</v>
      </c>
      <c r="G7" s="113" t="s">
        <v>21</v>
      </c>
      <c r="H7" s="113" t="s">
        <v>19</v>
      </c>
    </row>
    <row r="8" spans="1:13" ht="78" customHeight="1">
      <c r="A8" s="141" t="s">
        <v>895</v>
      </c>
      <c r="B8" s="425" t="s">
        <v>896</v>
      </c>
      <c r="C8" s="425" t="s">
        <v>807</v>
      </c>
      <c r="D8" s="425" t="s">
        <v>897</v>
      </c>
      <c r="E8" s="413" t="s">
        <v>898</v>
      </c>
      <c r="F8" s="426">
        <v>4239</v>
      </c>
      <c r="G8" s="461">
        <v>9450000</v>
      </c>
      <c r="H8" s="461">
        <v>8901900</v>
      </c>
    </row>
    <row r="9" spans="1:13" ht="99.6" customHeight="1">
      <c r="A9" s="141" t="s">
        <v>899</v>
      </c>
      <c r="B9" s="425" t="s">
        <v>896</v>
      </c>
      <c r="C9" s="425" t="s">
        <v>807</v>
      </c>
      <c r="D9" s="425" t="s">
        <v>897</v>
      </c>
      <c r="E9" s="413" t="s">
        <v>900</v>
      </c>
      <c r="F9" s="426">
        <v>1396</v>
      </c>
      <c r="G9" s="433">
        <v>3150000</v>
      </c>
      <c r="H9" s="433">
        <v>2931600</v>
      </c>
    </row>
    <row r="10" spans="1:13" ht="109.95" customHeight="1">
      <c r="A10" s="141" t="s">
        <v>901</v>
      </c>
      <c r="B10" s="425" t="s">
        <v>896</v>
      </c>
      <c r="C10" s="425" t="s">
        <v>807</v>
      </c>
      <c r="D10" s="425" t="s">
        <v>897</v>
      </c>
      <c r="E10" s="413" t="s">
        <v>902</v>
      </c>
      <c r="F10" s="427">
        <v>2480</v>
      </c>
      <c r="G10" s="433">
        <f>5250000+1061842.46</f>
        <v>6311842.46</v>
      </c>
      <c r="H10" s="433">
        <v>5250000</v>
      </c>
      <c r="K10" s="152"/>
      <c r="M10" s="152"/>
    </row>
    <row r="11" spans="1:13" ht="15" customHeight="1">
      <c r="A11" s="48" t="s">
        <v>314</v>
      </c>
      <c r="B11" s="59"/>
      <c r="C11" s="59"/>
      <c r="D11" s="59"/>
      <c r="E11" s="59"/>
      <c r="F11" s="59"/>
      <c r="G11" s="460">
        <f>SUM(G8:G10)</f>
        <v>18911842.460000001</v>
      </c>
      <c r="H11" s="460">
        <f>SUM(H8:H10)</f>
        <v>17083500</v>
      </c>
    </row>
    <row r="12" spans="1:13" ht="15" customHeight="1">
      <c r="A12" s="66"/>
      <c r="B12" s="66"/>
      <c r="C12" s="66"/>
      <c r="D12" s="66"/>
      <c r="E12" s="66"/>
      <c r="F12" s="66"/>
      <c r="G12" s="66"/>
      <c r="H12" s="66"/>
    </row>
    <row r="13" spans="1:13">
      <c r="A13" s="18" t="s">
        <v>134</v>
      </c>
      <c r="B13" s="18"/>
    </row>
    <row r="14" spans="1:13">
      <c r="A14" s="18"/>
      <c r="B14" s="18"/>
    </row>
    <row r="16" spans="1:13">
      <c r="A16" s="5"/>
      <c r="B16" s="5"/>
      <c r="E16" s="7"/>
    </row>
    <row r="17" spans="1:5">
      <c r="A17" s="8"/>
      <c r="B17" s="8"/>
      <c r="E17" s="10"/>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9"/>
  <sheetViews>
    <sheetView showGridLines="0" zoomScale="80" zoomScaleNormal="80" workbookViewId="0">
      <selection activeCell="H30" sqref="H30"/>
    </sheetView>
  </sheetViews>
  <sheetFormatPr baseColWidth="10" defaultColWidth="11.44140625" defaultRowHeight="13.8"/>
  <cols>
    <col min="1" max="1" width="42.33203125" style="24" customWidth="1"/>
    <col min="2" max="3" width="50.6640625" style="24" customWidth="1"/>
    <col min="4" max="16384" width="11.44140625" style="24"/>
  </cols>
  <sheetData>
    <row r="1" spans="1:3" ht="35.1" customHeight="1">
      <c r="A1" s="797" t="s">
        <v>91</v>
      </c>
      <c r="B1" s="798"/>
      <c r="C1" s="799"/>
    </row>
    <row r="2" spans="1:3" ht="6.75" customHeight="1"/>
    <row r="3" spans="1:3" s="25" customFormat="1" ht="15" customHeight="1">
      <c r="A3" s="805" t="s">
        <v>58</v>
      </c>
      <c r="B3" s="806"/>
      <c r="C3" s="807"/>
    </row>
    <row r="4" spans="1:3" s="25" customFormat="1" ht="6.75" customHeight="1"/>
    <row r="5" spans="1:3" s="25" customFormat="1" ht="15" customHeight="1">
      <c r="A5" s="805" t="s">
        <v>22</v>
      </c>
      <c r="B5" s="806"/>
      <c r="C5" s="807"/>
    </row>
    <row r="6" spans="1:3" s="25" customFormat="1" ht="6.75" customHeight="1"/>
    <row r="7" spans="1:3" s="25" customFormat="1" ht="15" customHeight="1">
      <c r="A7" s="800" t="s">
        <v>59</v>
      </c>
      <c r="B7" s="801"/>
      <c r="C7" s="802"/>
    </row>
    <row r="8" spans="1:3" s="25" customFormat="1" ht="6.75" customHeight="1">
      <c r="A8" s="808"/>
      <c r="B8" s="808"/>
      <c r="C8" s="808"/>
    </row>
    <row r="9" spans="1:3" s="25" customFormat="1" ht="15" customHeight="1">
      <c r="A9" s="26" t="s">
        <v>60</v>
      </c>
      <c r="B9" s="803"/>
      <c r="C9" s="804"/>
    </row>
    <row r="10" spans="1:3" s="25" customFormat="1" ht="15" customHeight="1">
      <c r="A10" s="26" t="s">
        <v>61</v>
      </c>
      <c r="B10" s="803"/>
      <c r="C10" s="804"/>
    </row>
    <row r="11" spans="1:3" s="25" customFormat="1" ht="15" customHeight="1">
      <c r="A11" s="26" t="s">
        <v>62</v>
      </c>
      <c r="B11" s="803"/>
      <c r="C11" s="804"/>
    </row>
    <row r="12" spans="1:3" s="25" customFormat="1" ht="15" customHeight="1">
      <c r="A12" s="26" t="s">
        <v>63</v>
      </c>
      <c r="B12" s="803"/>
      <c r="C12" s="804"/>
    </row>
    <row r="13" spans="1:3" s="25" customFormat="1" ht="15" customHeight="1">
      <c r="A13" s="27" t="s">
        <v>64</v>
      </c>
      <c r="B13" s="803"/>
      <c r="C13" s="804"/>
    </row>
    <row r="14" spans="1:3" s="25" customFormat="1" ht="33.6" customHeight="1">
      <c r="A14" s="27" t="s">
        <v>65</v>
      </c>
      <c r="B14" s="803"/>
      <c r="C14" s="809"/>
    </row>
    <row r="15" spans="1:3" s="25" customFormat="1" ht="33.6" customHeight="1">
      <c r="A15" s="27" t="s">
        <v>66</v>
      </c>
      <c r="B15" s="803"/>
      <c r="C15" s="804"/>
    </row>
    <row r="16" spans="1:3" s="25" customFormat="1" ht="33.6" customHeight="1">
      <c r="A16" s="27" t="s">
        <v>67</v>
      </c>
      <c r="B16" s="803"/>
      <c r="C16" s="804"/>
    </row>
    <row r="17" spans="1:3" s="25" customFormat="1" ht="6.75" customHeight="1"/>
    <row r="18" spans="1:3" s="25" customFormat="1" ht="15" customHeight="1">
      <c r="A18" s="800" t="s">
        <v>68</v>
      </c>
      <c r="B18" s="801"/>
      <c r="C18" s="802"/>
    </row>
    <row r="19" spans="1:3" s="25" customFormat="1" ht="28.95" customHeight="1">
      <c r="A19" s="28" t="s">
        <v>69</v>
      </c>
      <c r="B19" s="28" t="s">
        <v>70</v>
      </c>
      <c r="C19" s="29" t="s">
        <v>71</v>
      </c>
    </row>
    <row r="20" spans="1:3" s="25" customFormat="1" ht="15" customHeight="1">
      <c r="A20" s="30"/>
      <c r="B20" s="30"/>
      <c r="C20" s="31"/>
    </row>
    <row r="21" spans="1:3" s="25" customFormat="1" ht="6.75" customHeight="1"/>
    <row r="22" spans="1:3" s="25" customFormat="1" ht="15" customHeight="1">
      <c r="A22" s="800" t="s">
        <v>72</v>
      </c>
      <c r="B22" s="801"/>
      <c r="C22" s="802"/>
    </row>
    <row r="23" spans="1:3" s="25" customFormat="1" ht="15" customHeight="1">
      <c r="A23" s="28" t="s">
        <v>73</v>
      </c>
      <c r="B23" s="28" t="s">
        <v>74</v>
      </c>
      <c r="C23" s="29" t="s">
        <v>75</v>
      </c>
    </row>
    <row r="24" spans="1:3" s="25" customFormat="1" ht="15" customHeight="1">
      <c r="A24" s="30"/>
      <c r="B24" s="30"/>
      <c r="C24" s="31"/>
    </row>
    <row r="25" spans="1:3" s="25" customFormat="1" ht="6.75" customHeight="1"/>
    <row r="26" spans="1:3" s="25" customFormat="1" ht="15" customHeight="1">
      <c r="A26" s="800" t="s">
        <v>76</v>
      </c>
      <c r="B26" s="801"/>
      <c r="C26" s="802"/>
    </row>
    <row r="27" spans="1:3" s="25" customFormat="1" ht="15" customHeight="1">
      <c r="A27" s="28" t="s">
        <v>77</v>
      </c>
      <c r="B27" s="28" t="s">
        <v>78</v>
      </c>
      <c r="C27" s="29" t="s">
        <v>79</v>
      </c>
    </row>
    <row r="28" spans="1:3" s="25" customFormat="1" ht="34.950000000000003" customHeight="1">
      <c r="A28" s="32"/>
      <c r="B28" s="28"/>
      <c r="C28" s="31"/>
    </row>
    <row r="29" spans="1:3">
      <c r="A29" s="25"/>
      <c r="B29" s="25"/>
      <c r="C29" s="25"/>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18"/>
  <sheetViews>
    <sheetView showGridLines="0" topLeftCell="A10" zoomScale="80" zoomScaleNormal="80" zoomScaleSheetLayoutView="70" workbookViewId="0">
      <selection activeCell="D25" sqref="D25"/>
    </sheetView>
  </sheetViews>
  <sheetFormatPr baseColWidth="10" defaultColWidth="12.5546875" defaultRowHeight="13.8"/>
  <cols>
    <col min="1" max="1" width="60.109375" style="19" customWidth="1"/>
    <col min="2" max="3" width="16.109375" style="20" customWidth="1"/>
    <col min="4" max="4" width="66.33203125" style="20" customWidth="1"/>
    <col min="5" max="16384" width="12.5546875" style="20"/>
  </cols>
  <sheetData>
    <row r="1" spans="1:4" ht="35.1" customHeight="1">
      <c r="A1" s="521" t="s">
        <v>138</v>
      </c>
      <c r="B1" s="522"/>
      <c r="C1" s="522"/>
      <c r="D1" s="523"/>
    </row>
    <row r="2" spans="1:4" ht="7.5" customHeight="1">
      <c r="A2" s="21"/>
      <c r="B2" s="22"/>
      <c r="C2" s="22"/>
      <c r="D2" s="22"/>
    </row>
    <row r="3" spans="1:4" ht="20.100000000000001" customHeight="1">
      <c r="A3" s="518" t="s">
        <v>301</v>
      </c>
      <c r="B3" s="519"/>
      <c r="C3" s="519"/>
      <c r="D3" s="520"/>
    </row>
    <row r="4" spans="1:4" ht="20.100000000000001" customHeight="1">
      <c r="A4" s="518" t="s">
        <v>275</v>
      </c>
      <c r="B4" s="519"/>
      <c r="C4" s="519"/>
      <c r="D4" s="520"/>
    </row>
    <row r="5" spans="1:4" ht="25.95" customHeight="1">
      <c r="A5" s="810" t="s">
        <v>130</v>
      </c>
      <c r="B5" s="535" t="s">
        <v>125</v>
      </c>
      <c r="C5" s="812"/>
      <c r="D5" s="813" t="s">
        <v>11</v>
      </c>
    </row>
    <row r="6" spans="1:4" s="23" customFormat="1" ht="25.95" customHeight="1">
      <c r="A6" s="811"/>
      <c r="B6" s="129" t="s">
        <v>106</v>
      </c>
      <c r="C6" s="130" t="s">
        <v>16</v>
      </c>
      <c r="D6" s="814"/>
    </row>
    <row r="7" spans="1:4" ht="67.95" customHeight="1">
      <c r="A7" s="406" t="s">
        <v>675</v>
      </c>
      <c r="B7" s="407">
        <v>10000000</v>
      </c>
      <c r="C7" s="408">
        <v>9993632.9500000011</v>
      </c>
      <c r="D7" s="409" t="s">
        <v>676</v>
      </c>
    </row>
    <row r="8" spans="1:4" ht="141.6" customHeight="1">
      <c r="A8" s="406" t="s">
        <v>677</v>
      </c>
      <c r="B8" s="410">
        <v>30000000</v>
      </c>
      <c r="C8" s="395">
        <v>25542142.100000001</v>
      </c>
      <c r="D8" s="406" t="s">
        <v>678</v>
      </c>
    </row>
    <row r="9" spans="1:4" ht="86.4">
      <c r="A9" s="406" t="s">
        <v>679</v>
      </c>
      <c r="B9" s="410">
        <v>30000000</v>
      </c>
      <c r="C9" s="395">
        <v>26480458.329999998</v>
      </c>
      <c r="D9" s="406" t="s">
        <v>680</v>
      </c>
    </row>
    <row r="10" spans="1:4" ht="162">
      <c r="A10" s="406" t="s">
        <v>681</v>
      </c>
      <c r="B10" s="407">
        <v>10000000</v>
      </c>
      <c r="C10" s="395">
        <v>8709660.7300000004</v>
      </c>
      <c r="D10" s="406" t="s">
        <v>682</v>
      </c>
    </row>
    <row r="11" spans="1:4" ht="97.2">
      <c r="A11" s="406" t="s">
        <v>683</v>
      </c>
      <c r="B11" s="410">
        <v>30000000</v>
      </c>
      <c r="C11" s="395">
        <v>23868964.82</v>
      </c>
      <c r="D11" s="406" t="s">
        <v>684</v>
      </c>
    </row>
    <row r="12" spans="1:4" ht="64.2" customHeight="1">
      <c r="A12" s="406" t="s">
        <v>685</v>
      </c>
      <c r="B12" s="410">
        <v>10000000</v>
      </c>
      <c r="C12" s="395">
        <v>8999494.9399999995</v>
      </c>
      <c r="D12" s="406" t="s">
        <v>686</v>
      </c>
    </row>
    <row r="13" spans="1:4" ht="115.95" customHeight="1">
      <c r="A13" s="406" t="s">
        <v>687</v>
      </c>
      <c r="B13" s="410">
        <v>20000000</v>
      </c>
      <c r="C13" s="410">
        <v>20000000</v>
      </c>
      <c r="D13" s="411" t="s">
        <v>688</v>
      </c>
    </row>
    <row r="14" spans="1:4" ht="46.95" customHeight="1">
      <c r="A14" s="406" t="s">
        <v>687</v>
      </c>
      <c r="B14" s="412">
        <v>10000000</v>
      </c>
      <c r="C14" s="412">
        <v>10000000</v>
      </c>
      <c r="D14" s="411" t="s">
        <v>689</v>
      </c>
    </row>
    <row r="15" spans="1:4" ht="26.4" customHeight="1">
      <c r="A15" s="111" t="s">
        <v>907</v>
      </c>
      <c r="B15" s="396">
        <f>SUM(B7:B14)</f>
        <v>150000000</v>
      </c>
      <c r="C15" s="396">
        <f>SUM(C7:C14)</f>
        <v>133594353.87</v>
      </c>
      <c r="D15" s="110"/>
    </row>
    <row r="16" spans="1:4">
      <c r="A16" s="18" t="s">
        <v>137</v>
      </c>
    </row>
    <row r="17" spans="1:3">
      <c r="A17" s="5"/>
      <c r="C17" s="7"/>
    </row>
    <row r="18" spans="1:3">
      <c r="A18" s="8"/>
      <c r="C18" s="10"/>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94"/>
  <sheetViews>
    <sheetView showGridLines="0" tabSelected="1" topLeftCell="A88" zoomScale="84" zoomScaleNormal="84" zoomScaleSheetLayoutView="70" workbookViewId="0">
      <selection activeCell="E81" sqref="E81"/>
    </sheetView>
  </sheetViews>
  <sheetFormatPr baseColWidth="10" defaultColWidth="9.109375" defaultRowHeight="13.8"/>
  <cols>
    <col min="1" max="1" width="26.6640625" style="1" customWidth="1"/>
    <col min="2" max="2" width="27" style="1" customWidth="1"/>
    <col min="3" max="3" width="47.6640625" style="1" customWidth="1"/>
    <col min="4" max="4" width="12.5546875" style="1" bestFit="1" customWidth="1"/>
    <col min="5" max="7" width="15.6640625" style="1" customWidth="1"/>
    <col min="8" max="16384" width="9.109375" style="1"/>
  </cols>
  <sheetData>
    <row r="1" spans="1:7" ht="35.1" customHeight="1">
      <c r="A1" s="521" t="s">
        <v>32</v>
      </c>
      <c r="B1" s="522"/>
      <c r="C1" s="522"/>
      <c r="D1" s="522"/>
      <c r="E1" s="522"/>
      <c r="F1" s="522"/>
      <c r="G1" s="523"/>
    </row>
    <row r="2" spans="1:7" s="12" customFormat="1" ht="8.25" customHeight="1">
      <c r="A2" s="11"/>
      <c r="B2" s="11"/>
      <c r="C2" s="11"/>
      <c r="D2" s="11"/>
      <c r="E2" s="11"/>
      <c r="F2" s="11"/>
      <c r="G2" s="11"/>
    </row>
    <row r="3" spans="1:7" s="12" customFormat="1" ht="19.5" customHeight="1">
      <c r="A3" s="518" t="s">
        <v>301</v>
      </c>
      <c r="B3" s="519"/>
      <c r="C3" s="519"/>
      <c r="D3" s="519"/>
      <c r="E3" s="519"/>
      <c r="F3" s="519"/>
      <c r="G3" s="520"/>
    </row>
    <row r="4" spans="1:7" s="12" customFormat="1" ht="19.5" customHeight="1">
      <c r="A4" s="518" t="s">
        <v>275</v>
      </c>
      <c r="B4" s="519"/>
      <c r="C4" s="519"/>
      <c r="D4" s="519"/>
      <c r="E4" s="519"/>
      <c r="F4" s="519"/>
      <c r="G4" s="520"/>
    </row>
    <row r="5" spans="1:7" ht="9" customHeight="1"/>
    <row r="6" spans="1:7" ht="19.95" customHeight="1">
      <c r="A6" s="516" t="s">
        <v>34</v>
      </c>
      <c r="B6" s="516" t="s">
        <v>33</v>
      </c>
      <c r="C6" s="516" t="s">
        <v>11</v>
      </c>
      <c r="D6" s="516" t="s">
        <v>35</v>
      </c>
      <c r="E6" s="535" t="s">
        <v>104</v>
      </c>
      <c r="F6" s="536"/>
      <c r="G6" s="796"/>
    </row>
    <row r="7" spans="1:7" s="13" customFormat="1" ht="36" customHeight="1">
      <c r="A7" s="541"/>
      <c r="B7" s="541"/>
      <c r="C7" s="541"/>
      <c r="D7" s="541"/>
      <c r="E7" s="112" t="s">
        <v>107</v>
      </c>
      <c r="F7" s="112" t="s">
        <v>152</v>
      </c>
      <c r="G7" s="112" t="s">
        <v>36</v>
      </c>
    </row>
    <row r="8" spans="1:7" ht="96.6" customHeight="1">
      <c r="A8" s="399" t="s">
        <v>690</v>
      </c>
      <c r="B8" s="399" t="s">
        <v>691</v>
      </c>
      <c r="C8" s="400" t="s">
        <v>692</v>
      </c>
      <c r="D8" s="401">
        <v>1</v>
      </c>
      <c r="E8" s="402">
        <v>714870</v>
      </c>
      <c r="F8" s="397">
        <f>+E8</f>
        <v>714870</v>
      </c>
      <c r="G8" s="397">
        <v>208618.72</v>
      </c>
    </row>
    <row r="9" spans="1:7" ht="97.2" customHeight="1">
      <c r="A9" s="399" t="s">
        <v>693</v>
      </c>
      <c r="B9" s="399" t="s">
        <v>694</v>
      </c>
      <c r="C9" s="400" t="s">
        <v>695</v>
      </c>
      <c r="D9" s="401">
        <v>1</v>
      </c>
      <c r="E9" s="402">
        <v>714870</v>
      </c>
      <c r="F9" s="397">
        <f t="shared" ref="F9:F72" si="0">+E9</f>
        <v>714870</v>
      </c>
      <c r="G9" s="397">
        <v>0</v>
      </c>
    </row>
    <row r="10" spans="1:7" ht="93.6" customHeight="1">
      <c r="A10" s="399" t="s">
        <v>696</v>
      </c>
      <c r="B10" s="399" t="s">
        <v>697</v>
      </c>
      <c r="C10" s="400" t="s">
        <v>698</v>
      </c>
      <c r="D10" s="401">
        <v>1</v>
      </c>
      <c r="E10" s="402">
        <v>714870</v>
      </c>
      <c r="F10" s="397">
        <f t="shared" si="0"/>
        <v>714870</v>
      </c>
      <c r="G10" s="397">
        <v>561385.74</v>
      </c>
    </row>
    <row r="11" spans="1:7" ht="101.4" customHeight="1">
      <c r="A11" s="399" t="s">
        <v>699</v>
      </c>
      <c r="B11" s="399" t="s">
        <v>700</v>
      </c>
      <c r="C11" s="400" t="s">
        <v>695</v>
      </c>
      <c r="D11" s="401">
        <v>1</v>
      </c>
      <c r="E11" s="402">
        <v>714870</v>
      </c>
      <c r="F11" s="397">
        <f t="shared" si="0"/>
        <v>714870</v>
      </c>
      <c r="G11" s="397">
        <v>615995.76</v>
      </c>
    </row>
    <row r="12" spans="1:7" ht="102" customHeight="1">
      <c r="A12" s="399" t="s">
        <v>701</v>
      </c>
      <c r="B12" s="399" t="s">
        <v>702</v>
      </c>
      <c r="C12" s="400" t="s">
        <v>703</v>
      </c>
      <c r="D12" s="401">
        <v>1</v>
      </c>
      <c r="E12" s="402">
        <v>714870</v>
      </c>
      <c r="F12" s="397">
        <f t="shared" si="0"/>
        <v>714870</v>
      </c>
      <c r="G12" s="397">
        <v>617834.5</v>
      </c>
    </row>
    <row r="13" spans="1:7" ht="105.6" customHeight="1">
      <c r="A13" s="399" t="s">
        <v>704</v>
      </c>
      <c r="B13" s="399" t="s">
        <v>705</v>
      </c>
      <c r="C13" s="400" t="s">
        <v>703</v>
      </c>
      <c r="D13" s="401">
        <v>1</v>
      </c>
      <c r="E13" s="402">
        <v>714870</v>
      </c>
      <c r="F13" s="397">
        <f t="shared" si="0"/>
        <v>714870</v>
      </c>
      <c r="G13" s="397">
        <v>617834.5</v>
      </c>
    </row>
    <row r="14" spans="1:7" ht="106.2" customHeight="1">
      <c r="A14" s="399" t="s">
        <v>706</v>
      </c>
      <c r="B14" s="399" t="s">
        <v>707</v>
      </c>
      <c r="C14" s="400" t="s">
        <v>703</v>
      </c>
      <c r="D14" s="401">
        <v>1</v>
      </c>
      <c r="E14" s="402">
        <v>714870</v>
      </c>
      <c r="F14" s="397">
        <f t="shared" si="0"/>
        <v>714870</v>
      </c>
      <c r="G14" s="397">
        <v>617834.5</v>
      </c>
    </row>
    <row r="15" spans="1:7" ht="105.6" customHeight="1">
      <c r="A15" s="399" t="s">
        <v>708</v>
      </c>
      <c r="B15" s="399" t="s">
        <v>709</v>
      </c>
      <c r="C15" s="400" t="s">
        <v>703</v>
      </c>
      <c r="D15" s="401">
        <v>1</v>
      </c>
      <c r="E15" s="402">
        <v>714870</v>
      </c>
      <c r="F15" s="397">
        <f t="shared" si="0"/>
        <v>714870</v>
      </c>
      <c r="G15" s="397">
        <v>617834.5</v>
      </c>
    </row>
    <row r="16" spans="1:7" ht="101.4" customHeight="1">
      <c r="A16" s="399" t="s">
        <v>710</v>
      </c>
      <c r="B16" s="399" t="s">
        <v>711</v>
      </c>
      <c r="C16" s="400" t="s">
        <v>695</v>
      </c>
      <c r="D16" s="401">
        <v>1</v>
      </c>
      <c r="E16" s="402">
        <v>714870</v>
      </c>
      <c r="F16" s="397">
        <f t="shared" si="0"/>
        <v>714870</v>
      </c>
      <c r="G16" s="397">
        <v>175343.4</v>
      </c>
    </row>
    <row r="17" spans="1:9" ht="46.2" customHeight="1">
      <c r="A17" s="399" t="s">
        <v>712</v>
      </c>
      <c r="B17" s="399" t="s">
        <v>713</v>
      </c>
      <c r="C17" s="400" t="s">
        <v>714</v>
      </c>
      <c r="D17" s="401">
        <v>1</v>
      </c>
      <c r="E17" s="402">
        <v>714870</v>
      </c>
      <c r="F17" s="397">
        <f t="shared" si="0"/>
        <v>714870</v>
      </c>
      <c r="G17" s="397">
        <v>714870</v>
      </c>
    </row>
    <row r="18" spans="1:9" ht="54" customHeight="1">
      <c r="A18" s="399" t="s">
        <v>715</v>
      </c>
      <c r="B18" s="403" t="s">
        <v>716</v>
      </c>
      <c r="C18" s="404" t="s">
        <v>717</v>
      </c>
      <c r="D18" s="401">
        <v>1</v>
      </c>
      <c r="E18" s="402">
        <v>714870</v>
      </c>
      <c r="F18" s="397">
        <f t="shared" si="0"/>
        <v>714870</v>
      </c>
      <c r="G18" s="397">
        <v>702600.97</v>
      </c>
      <c r="I18" s="152"/>
    </row>
    <row r="19" spans="1:9" ht="103.95" customHeight="1">
      <c r="A19" s="399" t="s">
        <v>718</v>
      </c>
      <c r="B19" s="399" t="s">
        <v>719</v>
      </c>
      <c r="C19" s="400" t="s">
        <v>695</v>
      </c>
      <c r="D19" s="401">
        <v>1</v>
      </c>
      <c r="E19" s="402">
        <v>714870</v>
      </c>
      <c r="F19" s="397">
        <f t="shared" si="0"/>
        <v>714870</v>
      </c>
      <c r="G19" s="397">
        <v>641114.49</v>
      </c>
    </row>
    <row r="20" spans="1:9" ht="99" customHeight="1">
      <c r="A20" s="399" t="s">
        <v>720</v>
      </c>
      <c r="B20" s="399" t="s">
        <v>719</v>
      </c>
      <c r="C20" s="400" t="s">
        <v>695</v>
      </c>
      <c r="D20" s="401">
        <v>1</v>
      </c>
      <c r="E20" s="402">
        <v>714870</v>
      </c>
      <c r="F20" s="397">
        <f t="shared" si="0"/>
        <v>714870</v>
      </c>
      <c r="G20" s="397">
        <v>641114.49</v>
      </c>
    </row>
    <row r="21" spans="1:9" ht="111" customHeight="1">
      <c r="A21" s="399" t="s">
        <v>721</v>
      </c>
      <c r="B21" s="399" t="s">
        <v>722</v>
      </c>
      <c r="C21" s="400" t="s">
        <v>692</v>
      </c>
      <c r="D21" s="401">
        <v>1</v>
      </c>
      <c r="E21" s="402">
        <v>714870</v>
      </c>
      <c r="F21" s="397">
        <f t="shared" si="0"/>
        <v>714870</v>
      </c>
      <c r="G21" s="397">
        <v>208618.72</v>
      </c>
    </row>
    <row r="22" spans="1:9" ht="28.2" customHeight="1">
      <c r="A22" s="399" t="s">
        <v>723</v>
      </c>
      <c r="B22" s="403" t="s">
        <v>724</v>
      </c>
      <c r="C22" s="404" t="s">
        <v>725</v>
      </c>
      <c r="D22" s="401">
        <v>1</v>
      </c>
      <c r="E22" s="402">
        <v>714870</v>
      </c>
      <c r="F22" s="397">
        <f t="shared" si="0"/>
        <v>714870</v>
      </c>
      <c r="G22" s="397">
        <v>714850</v>
      </c>
    </row>
    <row r="23" spans="1:9" ht="99" customHeight="1">
      <c r="A23" s="399" t="s">
        <v>726</v>
      </c>
      <c r="B23" s="399" t="s">
        <v>719</v>
      </c>
      <c r="C23" s="400" t="s">
        <v>695</v>
      </c>
      <c r="D23" s="401">
        <v>1</v>
      </c>
      <c r="E23" s="402">
        <v>714870</v>
      </c>
      <c r="F23" s="397">
        <f t="shared" si="0"/>
        <v>714870</v>
      </c>
      <c r="G23" s="397">
        <v>0</v>
      </c>
    </row>
    <row r="24" spans="1:9" ht="101.4" customHeight="1">
      <c r="A24" s="399" t="s">
        <v>727</v>
      </c>
      <c r="B24" s="399" t="s">
        <v>719</v>
      </c>
      <c r="C24" s="400" t="s">
        <v>695</v>
      </c>
      <c r="D24" s="401">
        <v>1</v>
      </c>
      <c r="E24" s="402">
        <v>714870</v>
      </c>
      <c r="F24" s="397">
        <f t="shared" si="0"/>
        <v>714870</v>
      </c>
      <c r="G24" s="397">
        <v>615995.76</v>
      </c>
    </row>
    <row r="25" spans="1:9" ht="107.4" customHeight="1">
      <c r="A25" s="399" t="s">
        <v>728</v>
      </c>
      <c r="B25" s="399" t="s">
        <v>729</v>
      </c>
      <c r="C25" s="400" t="s">
        <v>692</v>
      </c>
      <c r="D25" s="401">
        <v>1</v>
      </c>
      <c r="E25" s="402">
        <v>714870</v>
      </c>
      <c r="F25" s="397">
        <f t="shared" si="0"/>
        <v>714870</v>
      </c>
      <c r="G25" s="397">
        <v>208618.72</v>
      </c>
    </row>
    <row r="26" spans="1:9" ht="102" customHeight="1">
      <c r="A26" s="399" t="s">
        <v>730</v>
      </c>
      <c r="B26" s="399" t="s">
        <v>731</v>
      </c>
      <c r="C26" s="400" t="s">
        <v>695</v>
      </c>
      <c r="D26" s="401">
        <v>1</v>
      </c>
      <c r="E26" s="402">
        <v>714870</v>
      </c>
      <c r="F26" s="397">
        <f t="shared" si="0"/>
        <v>714870</v>
      </c>
      <c r="G26" s="397">
        <v>0</v>
      </c>
    </row>
    <row r="27" spans="1:9" ht="109.2" customHeight="1">
      <c r="A27" s="399" t="s">
        <v>732</v>
      </c>
      <c r="B27" s="399" t="s">
        <v>733</v>
      </c>
      <c r="C27" s="400" t="s">
        <v>695</v>
      </c>
      <c r="D27" s="401">
        <v>1</v>
      </c>
      <c r="E27" s="402">
        <v>714870</v>
      </c>
      <c r="F27" s="397">
        <f t="shared" si="0"/>
        <v>714870</v>
      </c>
      <c r="G27" s="397">
        <v>175343.4</v>
      </c>
    </row>
    <row r="28" spans="1:9" ht="99.6" customHeight="1">
      <c r="A28" s="399" t="s">
        <v>734</v>
      </c>
      <c r="B28" s="399" t="s">
        <v>735</v>
      </c>
      <c r="C28" s="400" t="s">
        <v>698</v>
      </c>
      <c r="D28" s="401">
        <v>1</v>
      </c>
      <c r="E28" s="402">
        <v>714870</v>
      </c>
      <c r="F28" s="397">
        <f t="shared" si="0"/>
        <v>714870</v>
      </c>
      <c r="G28" s="397">
        <v>561385.74</v>
      </c>
    </row>
    <row r="29" spans="1:9" ht="99.6" customHeight="1">
      <c r="A29" s="399" t="s">
        <v>736</v>
      </c>
      <c r="B29" s="399" t="s">
        <v>737</v>
      </c>
      <c r="C29" s="400" t="s">
        <v>695</v>
      </c>
      <c r="D29" s="401">
        <v>1</v>
      </c>
      <c r="E29" s="402">
        <v>714870</v>
      </c>
      <c r="F29" s="397">
        <f t="shared" si="0"/>
        <v>714870</v>
      </c>
      <c r="G29" s="397">
        <v>615995.76</v>
      </c>
    </row>
    <row r="30" spans="1:9" ht="84.6" customHeight="1">
      <c r="A30" s="399" t="s">
        <v>738</v>
      </c>
      <c r="B30" s="399" t="s">
        <v>739</v>
      </c>
      <c r="C30" s="400" t="s">
        <v>740</v>
      </c>
      <c r="D30" s="401">
        <v>1</v>
      </c>
      <c r="E30" s="402">
        <v>714870</v>
      </c>
      <c r="F30" s="397">
        <f t="shared" si="0"/>
        <v>714870</v>
      </c>
      <c r="G30" s="397">
        <v>714870</v>
      </c>
    </row>
    <row r="31" spans="1:9" ht="101.4" customHeight="1">
      <c r="A31" s="399" t="s">
        <v>741</v>
      </c>
      <c r="B31" s="399" t="s">
        <v>742</v>
      </c>
      <c r="C31" s="400" t="s">
        <v>703</v>
      </c>
      <c r="D31" s="401">
        <v>1</v>
      </c>
      <c r="E31" s="402">
        <v>714870</v>
      </c>
      <c r="F31" s="397">
        <f t="shared" si="0"/>
        <v>714870</v>
      </c>
      <c r="G31" s="397">
        <v>617834.5</v>
      </c>
    </row>
    <row r="32" spans="1:9" ht="104.4" customHeight="1">
      <c r="A32" s="399" t="s">
        <v>743</v>
      </c>
      <c r="B32" s="399" t="s">
        <v>744</v>
      </c>
      <c r="C32" s="400" t="s">
        <v>692</v>
      </c>
      <c r="D32" s="401">
        <v>1</v>
      </c>
      <c r="E32" s="402">
        <v>714870</v>
      </c>
      <c r="F32" s="397">
        <f t="shared" si="0"/>
        <v>714870</v>
      </c>
      <c r="G32" s="397">
        <v>208618.72</v>
      </c>
    </row>
    <row r="33" spans="1:7" ht="102.6" customHeight="1">
      <c r="A33" s="399" t="s">
        <v>745</v>
      </c>
      <c r="B33" s="399" t="s">
        <v>746</v>
      </c>
      <c r="C33" s="400" t="s">
        <v>695</v>
      </c>
      <c r="D33" s="401">
        <v>1</v>
      </c>
      <c r="E33" s="402">
        <v>714870</v>
      </c>
      <c r="F33" s="397">
        <f t="shared" si="0"/>
        <v>714870</v>
      </c>
      <c r="G33" s="397">
        <v>175343.4</v>
      </c>
    </row>
    <row r="34" spans="1:7" ht="49.95" customHeight="1">
      <c r="A34" s="399" t="s">
        <v>747</v>
      </c>
      <c r="B34" s="403" t="s">
        <v>748</v>
      </c>
      <c r="C34" s="404" t="s">
        <v>749</v>
      </c>
      <c r="D34" s="401">
        <v>1</v>
      </c>
      <c r="E34" s="402">
        <v>714870</v>
      </c>
      <c r="F34" s="397">
        <f t="shared" si="0"/>
        <v>714870</v>
      </c>
      <c r="G34" s="397">
        <v>702600.98</v>
      </c>
    </row>
    <row r="35" spans="1:7" ht="100.2" customHeight="1">
      <c r="A35" s="399" t="s">
        <v>750</v>
      </c>
      <c r="B35" s="399" t="s">
        <v>751</v>
      </c>
      <c r="C35" s="400" t="s">
        <v>692</v>
      </c>
      <c r="D35" s="401">
        <v>1</v>
      </c>
      <c r="E35" s="402">
        <v>714870</v>
      </c>
      <c r="F35" s="397">
        <f t="shared" si="0"/>
        <v>714870</v>
      </c>
      <c r="G35" s="397">
        <v>208618.72</v>
      </c>
    </row>
    <row r="36" spans="1:7" ht="101.4" customHeight="1">
      <c r="A36" s="399" t="s">
        <v>752</v>
      </c>
      <c r="B36" s="399" t="s">
        <v>753</v>
      </c>
      <c r="C36" s="400" t="s">
        <v>703</v>
      </c>
      <c r="D36" s="401">
        <v>1</v>
      </c>
      <c r="E36" s="402">
        <v>714870</v>
      </c>
      <c r="F36" s="397">
        <f t="shared" si="0"/>
        <v>714870</v>
      </c>
      <c r="G36" s="397">
        <v>617834.5</v>
      </c>
    </row>
    <row r="37" spans="1:7" ht="101.4" customHeight="1">
      <c r="A37" s="399" t="s">
        <v>754</v>
      </c>
      <c r="B37" s="399" t="s">
        <v>755</v>
      </c>
      <c r="C37" s="400" t="s">
        <v>703</v>
      </c>
      <c r="D37" s="401">
        <v>1</v>
      </c>
      <c r="E37" s="402">
        <v>714870</v>
      </c>
      <c r="F37" s="397">
        <f t="shared" si="0"/>
        <v>714870</v>
      </c>
      <c r="G37" s="397">
        <v>617834.5</v>
      </c>
    </row>
    <row r="38" spans="1:7" ht="114" customHeight="1">
      <c r="A38" s="399" t="s">
        <v>756</v>
      </c>
      <c r="B38" s="399" t="s">
        <v>757</v>
      </c>
      <c r="C38" s="400" t="s">
        <v>758</v>
      </c>
      <c r="D38" s="401">
        <v>1</v>
      </c>
      <c r="E38" s="402">
        <v>714870</v>
      </c>
      <c r="F38" s="397">
        <f t="shared" si="0"/>
        <v>714870</v>
      </c>
      <c r="G38" s="398">
        <v>714870</v>
      </c>
    </row>
    <row r="39" spans="1:7" ht="103.2" customHeight="1">
      <c r="A39" s="399" t="s">
        <v>759</v>
      </c>
      <c r="B39" s="399" t="s">
        <v>760</v>
      </c>
      <c r="C39" s="400" t="s">
        <v>695</v>
      </c>
      <c r="D39" s="401">
        <v>1</v>
      </c>
      <c r="E39" s="402">
        <v>714870</v>
      </c>
      <c r="F39" s="397">
        <f t="shared" si="0"/>
        <v>714870</v>
      </c>
      <c r="G39" s="397">
        <v>615995.76</v>
      </c>
    </row>
    <row r="40" spans="1:7" ht="99" customHeight="1">
      <c r="A40" s="399" t="s">
        <v>761</v>
      </c>
      <c r="B40" s="399" t="s">
        <v>762</v>
      </c>
      <c r="C40" s="400" t="s">
        <v>695</v>
      </c>
      <c r="D40" s="401">
        <v>1</v>
      </c>
      <c r="E40" s="402">
        <v>714870</v>
      </c>
      <c r="F40" s="397">
        <f t="shared" si="0"/>
        <v>714870</v>
      </c>
      <c r="G40" s="397">
        <v>615995.76</v>
      </c>
    </row>
    <row r="41" spans="1:7" ht="99.6" customHeight="1">
      <c r="A41" s="399" t="s">
        <v>763</v>
      </c>
      <c r="B41" s="399" t="s">
        <v>764</v>
      </c>
      <c r="C41" s="400" t="s">
        <v>695</v>
      </c>
      <c r="D41" s="401">
        <v>1</v>
      </c>
      <c r="E41" s="402">
        <v>714870</v>
      </c>
      <c r="F41" s="397">
        <f t="shared" si="0"/>
        <v>714870</v>
      </c>
      <c r="G41" s="397">
        <v>0</v>
      </c>
    </row>
    <row r="42" spans="1:7" ht="106.2" customHeight="1">
      <c r="A42" s="399" t="s">
        <v>765</v>
      </c>
      <c r="B42" s="399" t="s">
        <v>766</v>
      </c>
      <c r="C42" s="400" t="s">
        <v>695</v>
      </c>
      <c r="D42" s="401">
        <v>1</v>
      </c>
      <c r="E42" s="402">
        <v>714870</v>
      </c>
      <c r="F42" s="397">
        <f t="shared" si="0"/>
        <v>714870</v>
      </c>
      <c r="G42" s="397">
        <v>175343.4</v>
      </c>
    </row>
    <row r="43" spans="1:7" ht="99" customHeight="1">
      <c r="A43" s="399" t="s">
        <v>767</v>
      </c>
      <c r="B43" s="399" t="s">
        <v>768</v>
      </c>
      <c r="C43" s="400" t="s">
        <v>692</v>
      </c>
      <c r="D43" s="401">
        <v>1</v>
      </c>
      <c r="E43" s="402">
        <v>714870</v>
      </c>
      <c r="F43" s="397">
        <f t="shared" si="0"/>
        <v>714870</v>
      </c>
      <c r="G43" s="397">
        <v>208618.72</v>
      </c>
    </row>
    <row r="44" spans="1:7" ht="105" customHeight="1">
      <c r="A44" s="399" t="s">
        <v>769</v>
      </c>
      <c r="B44" s="399" t="s">
        <v>770</v>
      </c>
      <c r="C44" s="400" t="s">
        <v>695</v>
      </c>
      <c r="D44" s="401">
        <v>1</v>
      </c>
      <c r="E44" s="402">
        <v>714870</v>
      </c>
      <c r="F44" s="397">
        <f t="shared" si="0"/>
        <v>714870</v>
      </c>
      <c r="G44" s="397">
        <v>0</v>
      </c>
    </row>
    <row r="45" spans="1:7" ht="90.6" customHeight="1">
      <c r="A45" s="399" t="s">
        <v>771</v>
      </c>
      <c r="B45" s="399" t="s">
        <v>772</v>
      </c>
      <c r="C45" s="400" t="s">
        <v>698</v>
      </c>
      <c r="D45" s="401">
        <v>1</v>
      </c>
      <c r="E45" s="402">
        <v>714870</v>
      </c>
      <c r="F45" s="397">
        <f t="shared" si="0"/>
        <v>714870</v>
      </c>
      <c r="G45" s="397">
        <v>561385.74</v>
      </c>
    </row>
    <row r="46" spans="1:7" ht="105.6" customHeight="1">
      <c r="A46" s="399" t="s">
        <v>773</v>
      </c>
      <c r="B46" s="399" t="s">
        <v>774</v>
      </c>
      <c r="C46" s="400" t="s">
        <v>695</v>
      </c>
      <c r="D46" s="401">
        <v>1</v>
      </c>
      <c r="E46" s="402">
        <v>714870</v>
      </c>
      <c r="F46" s="397">
        <f t="shared" si="0"/>
        <v>714870</v>
      </c>
      <c r="G46" s="397">
        <v>641114.49</v>
      </c>
    </row>
    <row r="47" spans="1:7" ht="100.95" customHeight="1">
      <c r="A47" s="399" t="s">
        <v>775</v>
      </c>
      <c r="B47" s="399" t="s">
        <v>776</v>
      </c>
      <c r="C47" s="400" t="s">
        <v>695</v>
      </c>
      <c r="D47" s="401">
        <v>1</v>
      </c>
      <c r="E47" s="402">
        <v>714870</v>
      </c>
      <c r="F47" s="397">
        <f t="shared" si="0"/>
        <v>714870</v>
      </c>
      <c r="G47" s="397">
        <v>0</v>
      </c>
    </row>
    <row r="48" spans="1:7" ht="100.95" customHeight="1">
      <c r="A48" s="399" t="s">
        <v>777</v>
      </c>
      <c r="B48" s="399" t="s">
        <v>778</v>
      </c>
      <c r="C48" s="400" t="s">
        <v>695</v>
      </c>
      <c r="D48" s="401">
        <v>1</v>
      </c>
      <c r="E48" s="402">
        <v>714870</v>
      </c>
      <c r="F48" s="397">
        <f t="shared" si="0"/>
        <v>714870</v>
      </c>
      <c r="G48" s="397">
        <v>0</v>
      </c>
    </row>
    <row r="49" spans="1:7" ht="97.2" customHeight="1">
      <c r="A49" s="399" t="s">
        <v>779</v>
      </c>
      <c r="B49" s="399" t="s">
        <v>780</v>
      </c>
      <c r="C49" s="400" t="s">
        <v>692</v>
      </c>
      <c r="D49" s="401">
        <v>1</v>
      </c>
      <c r="E49" s="402">
        <v>714870</v>
      </c>
      <c r="F49" s="397">
        <f t="shared" si="0"/>
        <v>714870</v>
      </c>
      <c r="G49" s="397">
        <v>208618.72</v>
      </c>
    </row>
    <row r="50" spans="1:7" ht="69.75" customHeight="1">
      <c r="A50" s="399" t="s">
        <v>781</v>
      </c>
      <c r="B50" s="399" t="s">
        <v>782</v>
      </c>
      <c r="C50" s="400" t="s">
        <v>783</v>
      </c>
      <c r="D50" s="401">
        <v>1</v>
      </c>
      <c r="E50" s="402">
        <v>714870</v>
      </c>
      <c r="F50" s="397">
        <f t="shared" si="0"/>
        <v>714870</v>
      </c>
      <c r="G50" s="397">
        <v>714870</v>
      </c>
    </row>
    <row r="51" spans="1:7" ht="99" customHeight="1">
      <c r="A51" s="399" t="s">
        <v>784</v>
      </c>
      <c r="B51" s="399" t="s">
        <v>785</v>
      </c>
      <c r="C51" s="400" t="s">
        <v>698</v>
      </c>
      <c r="D51" s="401">
        <v>1</v>
      </c>
      <c r="E51" s="402">
        <v>714870</v>
      </c>
      <c r="F51" s="397">
        <f t="shared" si="0"/>
        <v>714870</v>
      </c>
      <c r="G51" s="397">
        <v>561385.69999999995</v>
      </c>
    </row>
    <row r="52" spans="1:7" ht="100.2" customHeight="1">
      <c r="A52" s="399" t="s">
        <v>786</v>
      </c>
      <c r="B52" s="399" t="s">
        <v>787</v>
      </c>
      <c r="C52" s="400" t="s">
        <v>698</v>
      </c>
      <c r="D52" s="401">
        <v>1</v>
      </c>
      <c r="E52" s="402">
        <v>714870</v>
      </c>
      <c r="F52" s="397">
        <f t="shared" si="0"/>
        <v>714870</v>
      </c>
      <c r="G52" s="397">
        <v>561385.69999999995</v>
      </c>
    </row>
    <row r="53" spans="1:7" ht="100.2" customHeight="1">
      <c r="A53" s="399" t="s">
        <v>788</v>
      </c>
      <c r="B53" s="399" t="s">
        <v>789</v>
      </c>
      <c r="C53" s="400" t="s">
        <v>692</v>
      </c>
      <c r="D53" s="401">
        <v>1</v>
      </c>
      <c r="E53" s="402">
        <v>714870</v>
      </c>
      <c r="F53" s="397">
        <f t="shared" si="0"/>
        <v>714870</v>
      </c>
      <c r="G53" s="397">
        <v>208618.72</v>
      </c>
    </row>
    <row r="54" spans="1:7" ht="110.25" customHeight="1">
      <c r="A54" s="399" t="s">
        <v>790</v>
      </c>
      <c r="B54" s="399" t="s">
        <v>791</v>
      </c>
      <c r="C54" s="400" t="s">
        <v>703</v>
      </c>
      <c r="D54" s="401">
        <v>1</v>
      </c>
      <c r="E54" s="402">
        <v>714870</v>
      </c>
      <c r="F54" s="397">
        <f t="shared" si="0"/>
        <v>714870</v>
      </c>
      <c r="G54" s="397">
        <v>617834.5</v>
      </c>
    </row>
    <row r="55" spans="1:7" ht="105.6" customHeight="1">
      <c r="A55" s="399" t="s">
        <v>792</v>
      </c>
      <c r="B55" s="399" t="s">
        <v>719</v>
      </c>
      <c r="C55" s="400" t="s">
        <v>695</v>
      </c>
      <c r="D55" s="401">
        <v>1</v>
      </c>
      <c r="E55" s="402">
        <v>714870</v>
      </c>
      <c r="F55" s="397">
        <f t="shared" si="0"/>
        <v>714870</v>
      </c>
      <c r="G55" s="397">
        <v>641114.49</v>
      </c>
    </row>
    <row r="56" spans="1:7" ht="95.4" customHeight="1">
      <c r="A56" s="399" t="s">
        <v>793</v>
      </c>
      <c r="B56" s="399" t="s">
        <v>794</v>
      </c>
      <c r="C56" s="400" t="s">
        <v>698</v>
      </c>
      <c r="D56" s="401">
        <v>1</v>
      </c>
      <c r="E56" s="402">
        <v>714870</v>
      </c>
      <c r="F56" s="397">
        <f t="shared" si="0"/>
        <v>714870</v>
      </c>
      <c r="G56" s="398">
        <v>561385.69999999995</v>
      </c>
    </row>
    <row r="57" spans="1:7" ht="99" customHeight="1">
      <c r="A57" s="399" t="s">
        <v>795</v>
      </c>
      <c r="B57" s="399" t="s">
        <v>796</v>
      </c>
      <c r="C57" s="400" t="s">
        <v>692</v>
      </c>
      <c r="D57" s="401">
        <v>1</v>
      </c>
      <c r="E57" s="402">
        <v>714870</v>
      </c>
      <c r="F57" s="397">
        <f t="shared" si="0"/>
        <v>714870</v>
      </c>
      <c r="G57" s="398">
        <v>208618.72</v>
      </c>
    </row>
    <row r="58" spans="1:7" ht="109.95" customHeight="1">
      <c r="A58" s="399" t="s">
        <v>797</v>
      </c>
      <c r="B58" s="399" t="s">
        <v>798</v>
      </c>
      <c r="C58" s="400" t="s">
        <v>695</v>
      </c>
      <c r="D58" s="401">
        <v>1</v>
      </c>
      <c r="E58" s="402">
        <v>714870</v>
      </c>
      <c r="F58" s="397">
        <f t="shared" si="0"/>
        <v>714870</v>
      </c>
      <c r="G58" s="398">
        <v>641114.49</v>
      </c>
    </row>
    <row r="59" spans="1:7" ht="102.6" customHeight="1">
      <c r="A59" s="399" t="s">
        <v>799</v>
      </c>
      <c r="B59" s="399" t="s">
        <v>800</v>
      </c>
      <c r="C59" s="400" t="s">
        <v>703</v>
      </c>
      <c r="D59" s="401">
        <v>1</v>
      </c>
      <c r="E59" s="402">
        <v>714870</v>
      </c>
      <c r="F59" s="397">
        <f t="shared" si="0"/>
        <v>714870</v>
      </c>
      <c r="G59" s="398">
        <v>617834.5</v>
      </c>
    </row>
    <row r="60" spans="1:7" ht="102" customHeight="1">
      <c r="A60" s="399" t="s">
        <v>801</v>
      </c>
      <c r="B60" s="399" t="s">
        <v>802</v>
      </c>
      <c r="C60" s="400" t="s">
        <v>703</v>
      </c>
      <c r="D60" s="401">
        <v>1</v>
      </c>
      <c r="E60" s="402">
        <v>714870</v>
      </c>
      <c r="F60" s="397">
        <f t="shared" si="0"/>
        <v>714870</v>
      </c>
      <c r="G60" s="398">
        <v>617834.5</v>
      </c>
    </row>
    <row r="61" spans="1:7" ht="96.6" customHeight="1">
      <c r="A61" s="399" t="s">
        <v>803</v>
      </c>
      <c r="B61" s="399" t="s">
        <v>804</v>
      </c>
      <c r="C61" s="400" t="s">
        <v>698</v>
      </c>
      <c r="D61" s="401">
        <v>1</v>
      </c>
      <c r="E61" s="402">
        <v>714870</v>
      </c>
      <c r="F61" s="397">
        <f t="shared" si="0"/>
        <v>714870</v>
      </c>
      <c r="G61" s="398">
        <v>561385.69999999995</v>
      </c>
    </row>
    <row r="62" spans="1:7" ht="104.4" customHeight="1">
      <c r="A62" s="399" t="s">
        <v>805</v>
      </c>
      <c r="B62" s="399" t="s">
        <v>806</v>
      </c>
      <c r="C62" s="400" t="s">
        <v>703</v>
      </c>
      <c r="D62" s="401">
        <v>1</v>
      </c>
      <c r="E62" s="402">
        <v>714870</v>
      </c>
      <c r="F62" s="397">
        <f t="shared" si="0"/>
        <v>714870</v>
      </c>
      <c r="G62" s="398">
        <v>617834.5</v>
      </c>
    </row>
    <row r="63" spans="1:7" ht="102.6" customHeight="1">
      <c r="A63" s="399" t="s">
        <v>807</v>
      </c>
      <c r="B63" s="399" t="s">
        <v>808</v>
      </c>
      <c r="C63" s="400" t="s">
        <v>703</v>
      </c>
      <c r="D63" s="401">
        <v>1</v>
      </c>
      <c r="E63" s="402">
        <v>714870</v>
      </c>
      <c r="F63" s="397">
        <f t="shared" si="0"/>
        <v>714870</v>
      </c>
      <c r="G63" s="398">
        <v>617834.5</v>
      </c>
    </row>
    <row r="64" spans="1:7" ht="102" customHeight="1">
      <c r="A64" s="399" t="s">
        <v>809</v>
      </c>
      <c r="B64" s="399" t="s">
        <v>810</v>
      </c>
      <c r="C64" s="400" t="s">
        <v>695</v>
      </c>
      <c r="D64" s="401">
        <v>1</v>
      </c>
      <c r="E64" s="402">
        <v>714870</v>
      </c>
      <c r="F64" s="397">
        <f t="shared" si="0"/>
        <v>714870</v>
      </c>
      <c r="G64" s="398">
        <v>641114.49</v>
      </c>
    </row>
    <row r="65" spans="1:7" ht="48.75" customHeight="1">
      <c r="A65" s="399" t="s">
        <v>811</v>
      </c>
      <c r="B65" s="399" t="s">
        <v>812</v>
      </c>
      <c r="C65" s="400" t="s">
        <v>813</v>
      </c>
      <c r="D65" s="401">
        <v>1</v>
      </c>
      <c r="E65" s="402">
        <v>714878</v>
      </c>
      <c r="F65" s="397">
        <f t="shared" si="0"/>
        <v>714878</v>
      </c>
      <c r="G65" s="398">
        <v>714878</v>
      </c>
    </row>
    <row r="66" spans="1:7" ht="104.4" customHeight="1">
      <c r="A66" s="399" t="s">
        <v>814</v>
      </c>
      <c r="B66" s="399" t="s">
        <v>815</v>
      </c>
      <c r="C66" s="400" t="s">
        <v>692</v>
      </c>
      <c r="D66" s="401">
        <v>1</v>
      </c>
      <c r="E66" s="402">
        <v>714870</v>
      </c>
      <c r="F66" s="397">
        <f t="shared" si="0"/>
        <v>714870</v>
      </c>
      <c r="G66" s="398">
        <v>208618.72</v>
      </c>
    </row>
    <row r="67" spans="1:7" ht="101.4" customHeight="1">
      <c r="A67" s="399" t="s">
        <v>816</v>
      </c>
      <c r="B67" s="399" t="s">
        <v>817</v>
      </c>
      <c r="C67" s="400" t="s">
        <v>695</v>
      </c>
      <c r="D67" s="401">
        <v>1</v>
      </c>
      <c r="E67" s="402">
        <v>714870</v>
      </c>
      <c r="F67" s="397">
        <f t="shared" si="0"/>
        <v>714870</v>
      </c>
      <c r="G67" s="398">
        <v>175343.4</v>
      </c>
    </row>
    <row r="68" spans="1:7" ht="104.4" customHeight="1">
      <c r="A68" s="399" t="s">
        <v>818</v>
      </c>
      <c r="B68" s="399" t="s">
        <v>819</v>
      </c>
      <c r="C68" s="400" t="s">
        <v>695</v>
      </c>
      <c r="D68" s="401">
        <v>1</v>
      </c>
      <c r="E68" s="402">
        <v>714870</v>
      </c>
      <c r="F68" s="397">
        <f t="shared" si="0"/>
        <v>714870</v>
      </c>
      <c r="G68" s="398">
        <v>175343.4</v>
      </c>
    </row>
    <row r="69" spans="1:7" ht="95.4" customHeight="1">
      <c r="A69" s="399" t="s">
        <v>820</v>
      </c>
      <c r="B69" s="399" t="s">
        <v>821</v>
      </c>
      <c r="C69" s="400" t="s">
        <v>703</v>
      </c>
      <c r="D69" s="401">
        <v>1</v>
      </c>
      <c r="E69" s="402">
        <v>714870</v>
      </c>
      <c r="F69" s="397">
        <f t="shared" si="0"/>
        <v>714870</v>
      </c>
      <c r="G69" s="398">
        <v>617834.5</v>
      </c>
    </row>
    <row r="70" spans="1:7" ht="106.95" customHeight="1">
      <c r="A70" s="399" t="s">
        <v>822</v>
      </c>
      <c r="B70" s="399" t="s">
        <v>823</v>
      </c>
      <c r="C70" s="400" t="s">
        <v>695</v>
      </c>
      <c r="D70" s="401">
        <v>1</v>
      </c>
      <c r="E70" s="402">
        <v>714870</v>
      </c>
      <c r="F70" s="397">
        <f t="shared" si="0"/>
        <v>714870</v>
      </c>
      <c r="G70" s="398">
        <v>175343.4</v>
      </c>
    </row>
    <row r="71" spans="1:7" ht="102.6" customHeight="1">
      <c r="A71" s="399" t="s">
        <v>824</v>
      </c>
      <c r="B71" s="399" t="s">
        <v>825</v>
      </c>
      <c r="C71" s="400" t="s">
        <v>695</v>
      </c>
      <c r="D71" s="401">
        <v>1</v>
      </c>
      <c r="E71" s="402">
        <v>714870</v>
      </c>
      <c r="F71" s="397">
        <f t="shared" si="0"/>
        <v>714870</v>
      </c>
      <c r="G71" s="398">
        <v>175343.4</v>
      </c>
    </row>
    <row r="72" spans="1:7" ht="106.95" customHeight="1">
      <c r="A72" s="399" t="s">
        <v>826</v>
      </c>
      <c r="B72" s="399" t="s">
        <v>827</v>
      </c>
      <c r="C72" s="400" t="s">
        <v>692</v>
      </c>
      <c r="D72" s="401">
        <v>1</v>
      </c>
      <c r="E72" s="402">
        <v>714870</v>
      </c>
      <c r="F72" s="397">
        <f t="shared" si="0"/>
        <v>714870</v>
      </c>
      <c r="G72" s="398">
        <v>208618.72</v>
      </c>
    </row>
    <row r="73" spans="1:7" ht="109.2" customHeight="1">
      <c r="A73" s="399" t="s">
        <v>828</v>
      </c>
      <c r="B73" s="399" t="s">
        <v>829</v>
      </c>
      <c r="C73" s="400" t="s">
        <v>703</v>
      </c>
      <c r="D73" s="401">
        <v>1</v>
      </c>
      <c r="E73" s="402">
        <v>714870</v>
      </c>
      <c r="F73" s="397">
        <f t="shared" ref="F73:F87" si="1">+E73</f>
        <v>714870</v>
      </c>
      <c r="G73" s="398">
        <v>617834.5</v>
      </c>
    </row>
    <row r="74" spans="1:7" ht="69" customHeight="1">
      <c r="A74" s="399" t="s">
        <v>830</v>
      </c>
      <c r="B74" s="403" t="s">
        <v>831</v>
      </c>
      <c r="C74" s="404" t="s">
        <v>832</v>
      </c>
      <c r="D74" s="401">
        <v>1</v>
      </c>
      <c r="E74" s="402">
        <v>714870</v>
      </c>
      <c r="F74" s="397">
        <f t="shared" si="1"/>
        <v>714870</v>
      </c>
      <c r="G74" s="398">
        <v>702600.98</v>
      </c>
    </row>
    <row r="75" spans="1:7" ht="103.2" customHeight="1">
      <c r="A75" s="399" t="s">
        <v>833</v>
      </c>
      <c r="B75" s="399" t="s">
        <v>834</v>
      </c>
      <c r="C75" s="400" t="s">
        <v>692</v>
      </c>
      <c r="D75" s="401">
        <v>1</v>
      </c>
      <c r="E75" s="402">
        <v>714870</v>
      </c>
      <c r="F75" s="397">
        <f t="shared" si="1"/>
        <v>714870</v>
      </c>
      <c r="G75" s="398">
        <v>208618.72</v>
      </c>
    </row>
    <row r="76" spans="1:7" ht="107.4" customHeight="1">
      <c r="A76" s="399" t="s">
        <v>835</v>
      </c>
      <c r="B76" s="399" t="s">
        <v>836</v>
      </c>
      <c r="C76" s="400" t="s">
        <v>695</v>
      </c>
      <c r="D76" s="401">
        <v>1</v>
      </c>
      <c r="E76" s="402">
        <v>714870</v>
      </c>
      <c r="F76" s="397">
        <f t="shared" si="1"/>
        <v>714870</v>
      </c>
      <c r="G76" s="398">
        <v>615995.76</v>
      </c>
    </row>
    <row r="77" spans="1:7" ht="96.6" customHeight="1">
      <c r="A77" s="399" t="s">
        <v>837</v>
      </c>
      <c r="B77" s="399" t="s">
        <v>838</v>
      </c>
      <c r="C77" s="400" t="s">
        <v>698</v>
      </c>
      <c r="D77" s="401">
        <v>1</v>
      </c>
      <c r="E77" s="402">
        <v>714870</v>
      </c>
      <c r="F77" s="397">
        <f t="shared" si="1"/>
        <v>714870</v>
      </c>
      <c r="G77" s="398">
        <v>561385.69999999995</v>
      </c>
    </row>
    <row r="78" spans="1:7" ht="105.6" customHeight="1">
      <c r="A78" s="399" t="s">
        <v>839</v>
      </c>
      <c r="B78" s="399" t="s">
        <v>840</v>
      </c>
      <c r="C78" s="400" t="s">
        <v>695</v>
      </c>
      <c r="D78" s="401">
        <v>1</v>
      </c>
      <c r="E78" s="402">
        <v>714870</v>
      </c>
      <c r="F78" s="397">
        <f t="shared" si="1"/>
        <v>714870</v>
      </c>
      <c r="G78" s="398">
        <v>641114.49</v>
      </c>
    </row>
    <row r="79" spans="1:7" ht="120.6" customHeight="1">
      <c r="A79" s="399" t="s">
        <v>841</v>
      </c>
      <c r="B79" s="399" t="s">
        <v>842</v>
      </c>
      <c r="C79" s="400" t="s">
        <v>843</v>
      </c>
      <c r="D79" s="401">
        <v>1</v>
      </c>
      <c r="E79" s="402">
        <v>714870</v>
      </c>
      <c r="F79" s="397">
        <f t="shared" si="1"/>
        <v>714870</v>
      </c>
      <c r="G79" s="398">
        <v>615995.76</v>
      </c>
    </row>
    <row r="80" spans="1:7" ht="105.6" customHeight="1">
      <c r="A80" s="399" t="s">
        <v>844</v>
      </c>
      <c r="B80" s="399" t="s">
        <v>845</v>
      </c>
      <c r="C80" s="400" t="s">
        <v>695</v>
      </c>
      <c r="D80" s="401">
        <v>1</v>
      </c>
      <c r="E80" s="402">
        <v>714870</v>
      </c>
      <c r="F80" s="397">
        <f t="shared" si="1"/>
        <v>714870</v>
      </c>
      <c r="G80" s="398">
        <v>615995.76</v>
      </c>
    </row>
    <row r="81" spans="1:7" ht="106.95" customHeight="1">
      <c r="A81" s="399" t="s">
        <v>846</v>
      </c>
      <c r="B81" s="399" t="s">
        <v>847</v>
      </c>
      <c r="C81" s="400" t="s">
        <v>695</v>
      </c>
      <c r="D81" s="401">
        <v>1</v>
      </c>
      <c r="E81" s="402">
        <v>714870</v>
      </c>
      <c r="F81" s="397">
        <f t="shared" si="1"/>
        <v>714870</v>
      </c>
      <c r="G81" s="398">
        <v>615995.76</v>
      </c>
    </row>
    <row r="82" spans="1:7" ht="98.4" customHeight="1">
      <c r="A82" s="399" t="s">
        <v>848</v>
      </c>
      <c r="B82" s="399" t="s">
        <v>719</v>
      </c>
      <c r="C82" s="400" t="s">
        <v>695</v>
      </c>
      <c r="D82" s="401">
        <v>1</v>
      </c>
      <c r="E82" s="402">
        <v>714870</v>
      </c>
      <c r="F82" s="397">
        <f t="shared" si="1"/>
        <v>714870</v>
      </c>
      <c r="G82" s="398">
        <v>615995.76</v>
      </c>
    </row>
    <row r="83" spans="1:7" ht="97.95" customHeight="1">
      <c r="A83" s="399" t="s">
        <v>849</v>
      </c>
      <c r="B83" s="399" t="s">
        <v>850</v>
      </c>
      <c r="C83" s="400" t="s">
        <v>695</v>
      </c>
      <c r="D83" s="401">
        <v>1</v>
      </c>
      <c r="E83" s="402">
        <v>714870</v>
      </c>
      <c r="F83" s="397">
        <f t="shared" si="1"/>
        <v>714870</v>
      </c>
      <c r="G83" s="398">
        <v>615995.76</v>
      </c>
    </row>
    <row r="84" spans="1:7" ht="43.2">
      <c r="A84" s="399" t="s">
        <v>851</v>
      </c>
      <c r="B84" s="399" t="s">
        <v>852</v>
      </c>
      <c r="C84" s="400" t="s">
        <v>853</v>
      </c>
      <c r="D84" s="401">
        <v>1</v>
      </c>
      <c r="E84" s="402">
        <v>714870</v>
      </c>
      <c r="F84" s="397">
        <f t="shared" si="1"/>
        <v>714870</v>
      </c>
      <c r="G84" s="398">
        <v>714870</v>
      </c>
    </row>
    <row r="85" spans="1:7" ht="96.6" customHeight="1">
      <c r="A85" s="399" t="s">
        <v>854</v>
      </c>
      <c r="B85" s="399" t="s">
        <v>855</v>
      </c>
      <c r="C85" s="400" t="s">
        <v>695</v>
      </c>
      <c r="D85" s="401">
        <v>1</v>
      </c>
      <c r="E85" s="402">
        <v>714870</v>
      </c>
      <c r="F85" s="397">
        <f t="shared" si="1"/>
        <v>714870</v>
      </c>
      <c r="G85" s="398">
        <v>175343.4</v>
      </c>
    </row>
    <row r="86" spans="1:7" ht="102" customHeight="1">
      <c r="A86" s="399" t="s">
        <v>856</v>
      </c>
      <c r="B86" s="399" t="s">
        <v>857</v>
      </c>
      <c r="C86" s="400" t="s">
        <v>692</v>
      </c>
      <c r="D86" s="401">
        <v>1</v>
      </c>
      <c r="E86" s="402">
        <v>714870</v>
      </c>
      <c r="F86" s="397">
        <f t="shared" si="1"/>
        <v>714870</v>
      </c>
      <c r="G86" s="398">
        <v>208618.72</v>
      </c>
    </row>
    <row r="87" spans="1:7" ht="99.6" customHeight="1">
      <c r="A87" s="399" t="s">
        <v>858</v>
      </c>
      <c r="B87" s="399" t="s">
        <v>719</v>
      </c>
      <c r="C87" s="400" t="s">
        <v>695</v>
      </c>
      <c r="D87" s="401">
        <v>1</v>
      </c>
      <c r="E87" s="402">
        <v>714870</v>
      </c>
      <c r="F87" s="397">
        <f t="shared" si="1"/>
        <v>714870</v>
      </c>
      <c r="G87" s="398">
        <v>641114.49</v>
      </c>
    </row>
    <row r="88" spans="1:7">
      <c r="A88" s="15" t="s">
        <v>907</v>
      </c>
      <c r="B88" s="14"/>
      <c r="C88" s="14"/>
      <c r="D88" s="14"/>
      <c r="E88" s="405">
        <f>SUM(E8:E87)</f>
        <v>57189608</v>
      </c>
      <c r="F88" s="405">
        <f t="shared" ref="F88:G88" si="2">SUM(F8:F87)</f>
        <v>57189608</v>
      </c>
      <c r="G88" s="405">
        <f t="shared" si="2"/>
        <v>36447652.889999986</v>
      </c>
    </row>
    <row r="89" spans="1:7">
      <c r="A89" s="16"/>
      <c r="B89" s="16"/>
      <c r="C89" s="16"/>
      <c r="D89" s="16"/>
      <c r="E89" s="16"/>
      <c r="F89" s="16"/>
      <c r="G89" s="16"/>
    </row>
    <row r="90" spans="1:7">
      <c r="A90" s="17" t="s">
        <v>136</v>
      </c>
    </row>
    <row r="91" spans="1:7">
      <c r="A91" s="18"/>
    </row>
    <row r="93" spans="1:7">
      <c r="A93" s="5"/>
      <c r="E93" s="6"/>
    </row>
    <row r="94" spans="1:7">
      <c r="A94" s="8"/>
      <c r="E94" s="9"/>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6"/>
  <sheetViews>
    <sheetView showGridLines="0" zoomScale="90" zoomScaleNormal="90" zoomScaleSheetLayoutView="70" workbookViewId="0">
      <selection activeCell="I26" sqref="I26"/>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313</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168</v>
      </c>
      <c r="B9" s="94"/>
      <c r="C9" s="94"/>
      <c r="D9" s="94"/>
      <c r="E9" s="94"/>
      <c r="F9" s="144" t="s">
        <v>226</v>
      </c>
      <c r="G9" s="94"/>
      <c r="H9" s="94"/>
      <c r="I9" s="95"/>
      <c r="J9" s="95"/>
      <c r="K9" s="95"/>
      <c r="L9" s="95"/>
      <c r="M9" s="148">
        <v>0</v>
      </c>
      <c r="N9" s="148">
        <v>5764757.6000000006</v>
      </c>
      <c r="O9" s="148">
        <v>5699875.04</v>
      </c>
      <c r="P9" s="148">
        <v>3452641.97</v>
      </c>
      <c r="Q9" s="148">
        <v>3452641.97</v>
      </c>
      <c r="R9" s="96"/>
      <c r="S9" s="96"/>
      <c r="T9" s="94"/>
      <c r="U9" s="97"/>
    </row>
    <row r="10" spans="1:21" s="93" customFormat="1" ht="10.8">
      <c r="A10" s="94"/>
      <c r="B10" s="94">
        <v>1</v>
      </c>
      <c r="C10" s="94"/>
      <c r="D10" s="94"/>
      <c r="E10" s="94"/>
      <c r="F10" s="144" t="s">
        <v>192</v>
      </c>
      <c r="G10" s="94"/>
      <c r="H10" s="94"/>
      <c r="I10" s="95"/>
      <c r="J10" s="95"/>
      <c r="K10" s="95"/>
      <c r="L10" s="95"/>
      <c r="M10" s="148">
        <v>0</v>
      </c>
      <c r="N10" s="148">
        <v>5764757.6000000006</v>
      </c>
      <c r="O10" s="148">
        <v>5699875.04</v>
      </c>
      <c r="P10" s="148">
        <v>3452641.97</v>
      </c>
      <c r="Q10" s="148">
        <v>3452641.97</v>
      </c>
      <c r="R10" s="96"/>
      <c r="S10" s="96"/>
      <c r="T10" s="94"/>
      <c r="U10" s="97"/>
    </row>
    <row r="11" spans="1:21" s="93" customFormat="1" ht="21.6">
      <c r="A11" s="94"/>
      <c r="B11" s="94"/>
      <c r="C11" s="94">
        <v>7</v>
      </c>
      <c r="D11" s="94"/>
      <c r="E11" s="94"/>
      <c r="F11" s="144" t="s">
        <v>227</v>
      </c>
      <c r="G11" s="94"/>
      <c r="H11" s="94"/>
      <c r="I11" s="95"/>
      <c r="J11" s="95"/>
      <c r="K11" s="95"/>
      <c r="L11" s="95"/>
      <c r="M11" s="148">
        <v>0</v>
      </c>
      <c r="N11" s="148">
        <v>5764757.6000000006</v>
      </c>
      <c r="O11" s="148">
        <v>5699875.04</v>
      </c>
      <c r="P11" s="148">
        <v>3452641.97</v>
      </c>
      <c r="Q11" s="148">
        <v>3452641.97</v>
      </c>
      <c r="R11" s="96"/>
      <c r="S11" s="96"/>
      <c r="T11" s="94"/>
      <c r="U11" s="97"/>
    </row>
    <row r="12" spans="1:21" s="93" customFormat="1" ht="10.8">
      <c r="A12" s="94"/>
      <c r="B12" s="94"/>
      <c r="C12" s="94"/>
      <c r="D12" s="94">
        <v>1</v>
      </c>
      <c r="E12" s="94"/>
      <c r="F12" s="144" t="s">
        <v>228</v>
      </c>
      <c r="G12" s="94"/>
      <c r="H12" s="94"/>
      <c r="I12" s="95"/>
      <c r="J12" s="95"/>
      <c r="K12" s="95"/>
      <c r="L12" s="95"/>
      <c r="M12" s="148">
        <v>0</v>
      </c>
      <c r="N12" s="148">
        <v>5764757.6000000006</v>
      </c>
      <c r="O12" s="148">
        <v>5699875.04</v>
      </c>
      <c r="P12" s="148">
        <v>3452641.97</v>
      </c>
      <c r="Q12" s="148">
        <v>3452641.97</v>
      </c>
      <c r="R12" s="96"/>
      <c r="S12" s="96"/>
      <c r="T12" s="94"/>
      <c r="U12" s="97"/>
    </row>
    <row r="13" spans="1:21" s="93" customFormat="1" ht="21.6">
      <c r="A13" s="94"/>
      <c r="B13" s="94"/>
      <c r="C13" s="94"/>
      <c r="D13" s="94"/>
      <c r="E13" s="94">
        <v>201</v>
      </c>
      <c r="F13" s="144" t="s">
        <v>229</v>
      </c>
      <c r="G13" s="145" t="s">
        <v>173</v>
      </c>
      <c r="H13" s="146">
        <v>40000</v>
      </c>
      <c r="I13" s="146">
        <v>40018</v>
      </c>
      <c r="J13" s="172">
        <v>40018</v>
      </c>
      <c r="K13" s="147">
        <f>IFERROR(J13/H13,0)</f>
        <v>1.0004500000000001</v>
      </c>
      <c r="L13" s="147">
        <f>IFERROR(J13/I13,0)</f>
        <v>1</v>
      </c>
      <c r="M13" s="148">
        <v>0</v>
      </c>
      <c r="N13" s="148">
        <v>5764757.6000000006</v>
      </c>
      <c r="O13" s="148">
        <v>5699875.04</v>
      </c>
      <c r="P13" s="148">
        <v>3452641.97</v>
      </c>
      <c r="Q13" s="148">
        <v>3452641.97</v>
      </c>
      <c r="R13" s="147">
        <v>0</v>
      </c>
      <c r="S13" s="147">
        <v>0.98874496301457659</v>
      </c>
      <c r="T13" s="147">
        <v>0</v>
      </c>
      <c r="U13" s="147">
        <v>0.59892231548469621</v>
      </c>
    </row>
    <row r="14" spans="1:21" s="93" customFormat="1" ht="15" customHeight="1">
      <c r="A14" s="94"/>
      <c r="B14" s="94"/>
      <c r="C14" s="94"/>
      <c r="D14" s="94"/>
      <c r="E14" s="94"/>
      <c r="F14" s="94"/>
      <c r="G14" s="94"/>
      <c r="H14" s="94"/>
      <c r="I14" s="95"/>
      <c r="J14" s="95"/>
      <c r="K14" s="95"/>
      <c r="L14" s="95"/>
      <c r="M14" s="95"/>
      <c r="N14" s="148"/>
      <c r="O14" s="148"/>
      <c r="P14" s="148"/>
      <c r="Q14" s="148"/>
      <c r="R14" s="96"/>
      <c r="S14" s="96"/>
      <c r="T14" s="94"/>
      <c r="U14" s="97"/>
    </row>
    <row r="15" spans="1:21" s="93" customFormat="1" ht="15" customHeight="1">
      <c r="A15" s="94"/>
      <c r="B15" s="94"/>
      <c r="C15" s="94"/>
      <c r="D15" s="94"/>
      <c r="E15" s="94"/>
      <c r="F15" s="92" t="s">
        <v>906</v>
      </c>
      <c r="G15" s="94"/>
      <c r="H15" s="94"/>
      <c r="I15" s="95"/>
      <c r="J15" s="95"/>
      <c r="K15" s="95"/>
      <c r="L15" s="95"/>
      <c r="M15" s="159">
        <v>0</v>
      </c>
      <c r="N15" s="157">
        <v>5764757.6000000006</v>
      </c>
      <c r="O15" s="157">
        <v>5699875.04</v>
      </c>
      <c r="P15" s="157">
        <v>3452641.97</v>
      </c>
      <c r="Q15" s="157">
        <v>3452641.97</v>
      </c>
      <c r="R15" s="96"/>
      <c r="S15" s="96"/>
      <c r="T15" s="94"/>
      <c r="U15" s="97"/>
    </row>
    <row r="16" spans="1:21" s="93" customFormat="1" ht="15" customHeight="1">
      <c r="A16" s="98"/>
      <c r="B16" s="98"/>
      <c r="C16" s="98"/>
      <c r="D16" s="98"/>
      <c r="E16" s="98"/>
      <c r="F16" s="98"/>
      <c r="G16" s="98"/>
      <c r="H16" s="98"/>
      <c r="I16" s="99"/>
      <c r="J16" s="99"/>
      <c r="K16" s="99"/>
      <c r="L16" s="99"/>
      <c r="M16" s="99"/>
      <c r="N16" s="100"/>
      <c r="O16" s="100"/>
      <c r="P16" s="100"/>
      <c r="Q16" s="100"/>
      <c r="R16" s="100"/>
      <c r="S16" s="100"/>
      <c r="T16" s="98"/>
      <c r="U16"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A9" numberStoredAsText="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3"/>
  <sheetViews>
    <sheetView showGridLines="0" view="pageBreakPreview" zoomScale="70" zoomScaleNormal="90" zoomScaleSheetLayoutView="70" workbookViewId="0">
      <selection activeCell="F22" sqref="F22"/>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8" width="11.44140625" style="37" customWidth="1"/>
    <col min="9" max="10" width="12.6640625" style="37" customWidth="1"/>
    <col min="11" max="12" width="6.6640625" style="37" customWidth="1"/>
    <col min="13" max="13" width="12.33203125" style="37" customWidth="1"/>
    <col min="14" max="17" width="17.88671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36.6" customHeight="1">
      <c r="A2" s="547" t="s">
        <v>315</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c r="N9" s="148">
        <v>10000000</v>
      </c>
      <c r="O9" s="148">
        <v>9843224.5099999998</v>
      </c>
      <c r="P9" s="148">
        <v>8190907.5999999996</v>
      </c>
      <c r="Q9" s="148">
        <v>8190907.5999999996</v>
      </c>
      <c r="R9" s="96"/>
      <c r="S9" s="96"/>
      <c r="T9" s="94"/>
      <c r="U9" s="97"/>
    </row>
    <row r="10" spans="1:21" s="93" customFormat="1" ht="10.8">
      <c r="A10" s="94"/>
      <c r="B10" s="94">
        <v>2</v>
      </c>
      <c r="C10" s="94"/>
      <c r="D10" s="94"/>
      <c r="E10" s="94"/>
      <c r="F10" s="144" t="s">
        <v>198</v>
      </c>
      <c r="G10" s="94"/>
      <c r="H10" s="94"/>
      <c r="I10" s="95"/>
      <c r="J10" s="95"/>
      <c r="K10" s="95"/>
      <c r="L10" s="95"/>
      <c r="M10" s="148"/>
      <c r="N10" s="148">
        <v>10000000</v>
      </c>
      <c r="O10" s="148">
        <v>9843224.5099999998</v>
      </c>
      <c r="P10" s="148">
        <v>8190907.5999999996</v>
      </c>
      <c r="Q10" s="148">
        <v>8190907.5999999996</v>
      </c>
      <c r="R10" s="96"/>
      <c r="S10" s="96"/>
      <c r="T10" s="94"/>
      <c r="U10" s="97"/>
    </row>
    <row r="11" spans="1:21" s="93" customFormat="1" ht="10.8">
      <c r="A11" s="94"/>
      <c r="B11" s="94"/>
      <c r="C11" s="94">
        <v>5</v>
      </c>
      <c r="D11" s="94"/>
      <c r="E11" s="94"/>
      <c r="F11" s="144" t="s">
        <v>207</v>
      </c>
      <c r="G11" s="94"/>
      <c r="H11" s="94"/>
      <c r="I11" s="95"/>
      <c r="J11" s="95"/>
      <c r="K11" s="95"/>
      <c r="L11" s="95"/>
      <c r="M11" s="148"/>
      <c r="N11" s="148">
        <v>10000000</v>
      </c>
      <c r="O11" s="148">
        <v>9843224.5099999998</v>
      </c>
      <c r="P11" s="148">
        <v>8190907.5999999996</v>
      </c>
      <c r="Q11" s="148">
        <v>8190907.5999999996</v>
      </c>
      <c r="R11" s="96"/>
      <c r="S11" s="96"/>
      <c r="T11" s="94"/>
      <c r="U11" s="97"/>
    </row>
    <row r="12" spans="1:21" s="93" customFormat="1" ht="10.8">
      <c r="A12" s="94"/>
      <c r="B12" s="94"/>
      <c r="C12" s="94"/>
      <c r="D12" s="94">
        <v>1</v>
      </c>
      <c r="E12" s="94"/>
      <c r="F12" s="144" t="s">
        <v>208</v>
      </c>
      <c r="G12" s="94"/>
      <c r="H12" s="94"/>
      <c r="I12" s="95"/>
      <c r="J12" s="95"/>
      <c r="K12" s="95"/>
      <c r="L12" s="95"/>
      <c r="M12" s="148"/>
      <c r="N12" s="148">
        <v>10000000</v>
      </c>
      <c r="O12" s="148">
        <v>9843224.5099999998</v>
      </c>
      <c r="P12" s="148">
        <v>8190907.5999999996</v>
      </c>
      <c r="Q12" s="148">
        <v>8190907.5999999996</v>
      </c>
      <c r="R12" s="96"/>
      <c r="S12" s="96"/>
      <c r="T12" s="94"/>
      <c r="U12" s="97"/>
    </row>
    <row r="13" spans="1:21" s="93" customFormat="1" ht="32.4">
      <c r="A13" s="94"/>
      <c r="B13" s="94"/>
      <c r="C13" s="94"/>
      <c r="D13" s="94"/>
      <c r="E13" s="94">
        <v>218</v>
      </c>
      <c r="F13" s="144" t="s">
        <v>210</v>
      </c>
      <c r="G13" s="145" t="s">
        <v>181</v>
      </c>
      <c r="H13" s="146">
        <v>3</v>
      </c>
      <c r="I13" s="146">
        <v>13</v>
      </c>
      <c r="J13" s="146">
        <v>13</v>
      </c>
      <c r="K13" s="147">
        <f>IFERROR(J13/H13,0)</f>
        <v>4.333333333333333</v>
      </c>
      <c r="L13" s="147">
        <f>IFERROR(J13/I13,0)</f>
        <v>1</v>
      </c>
      <c r="M13" s="148">
        <v>0</v>
      </c>
      <c r="N13" s="148">
        <v>10000000</v>
      </c>
      <c r="O13" s="148">
        <v>9843224.5099999998</v>
      </c>
      <c r="P13" s="148">
        <v>8190907.5999999996</v>
      </c>
      <c r="Q13" s="148">
        <v>8190907.5999999996</v>
      </c>
      <c r="R13" s="147">
        <v>0</v>
      </c>
      <c r="S13" s="147">
        <v>0.98432245099999993</v>
      </c>
      <c r="T13" s="147">
        <v>0</v>
      </c>
      <c r="U13" s="147">
        <v>0.81909075999999992</v>
      </c>
    </row>
    <row r="14" spans="1:21" s="93" customFormat="1" ht="32.4">
      <c r="A14" s="94" t="s">
        <v>169</v>
      </c>
      <c r="B14" s="94"/>
      <c r="C14" s="94"/>
      <c r="D14" s="94"/>
      <c r="E14" s="94"/>
      <c r="F14" s="144" t="s">
        <v>239</v>
      </c>
      <c r="G14" s="94"/>
      <c r="H14" s="94"/>
      <c r="I14" s="95"/>
      <c r="J14" s="172"/>
      <c r="K14" s="95"/>
      <c r="L14" s="95"/>
      <c r="M14" s="148"/>
      <c r="N14" s="148">
        <v>40000000</v>
      </c>
      <c r="O14" s="148">
        <v>39811080.159999996</v>
      </c>
      <c r="P14" s="148">
        <v>31308694.880000003</v>
      </c>
      <c r="Q14" s="148">
        <v>31308694.880000003</v>
      </c>
      <c r="R14" s="96"/>
      <c r="S14" s="96"/>
      <c r="T14" s="94"/>
      <c r="U14" s="97"/>
    </row>
    <row r="15" spans="1:21" s="93" customFormat="1" ht="10.8">
      <c r="A15" s="94"/>
      <c r="B15" s="94">
        <v>2</v>
      </c>
      <c r="C15" s="94"/>
      <c r="D15" s="94"/>
      <c r="E15" s="94"/>
      <c r="F15" s="144" t="s">
        <v>198</v>
      </c>
      <c r="G15" s="94"/>
      <c r="H15" s="94"/>
      <c r="I15" s="95"/>
      <c r="J15" s="172"/>
      <c r="K15" s="95"/>
      <c r="L15" s="95"/>
      <c r="M15" s="148"/>
      <c r="N15" s="148">
        <v>40000000</v>
      </c>
      <c r="O15" s="148">
        <v>39811080.159999996</v>
      </c>
      <c r="P15" s="148">
        <v>31308694.880000003</v>
      </c>
      <c r="Q15" s="148">
        <v>31308694.880000003</v>
      </c>
      <c r="R15" s="96"/>
      <c r="S15" s="96"/>
      <c r="T15" s="94"/>
      <c r="U15" s="97"/>
    </row>
    <row r="16" spans="1:21" s="93" customFormat="1" ht="21.6">
      <c r="A16" s="94"/>
      <c r="B16" s="94"/>
      <c r="C16" s="94">
        <v>2</v>
      </c>
      <c r="D16" s="94"/>
      <c r="E16" s="94"/>
      <c r="F16" s="144" t="s">
        <v>233</v>
      </c>
      <c r="G16" s="94"/>
      <c r="H16" s="94"/>
      <c r="I16" s="95"/>
      <c r="J16" s="172"/>
      <c r="K16" s="95"/>
      <c r="L16" s="95"/>
      <c r="M16" s="148"/>
      <c r="N16" s="148">
        <v>40000000</v>
      </c>
      <c r="O16" s="148">
        <v>39811080.159999996</v>
      </c>
      <c r="P16" s="148">
        <v>31308694.880000003</v>
      </c>
      <c r="Q16" s="148">
        <v>31308694.880000003</v>
      </c>
      <c r="R16" s="96"/>
      <c r="S16" s="96"/>
      <c r="T16" s="94"/>
      <c r="U16" s="97"/>
    </row>
    <row r="17" spans="1:21" s="93" customFormat="1" ht="10.8">
      <c r="A17" s="94"/>
      <c r="B17" s="94"/>
      <c r="C17" s="94"/>
      <c r="D17" s="94">
        <v>1</v>
      </c>
      <c r="E17" s="94"/>
      <c r="F17" s="144" t="s">
        <v>248</v>
      </c>
      <c r="G17" s="94"/>
      <c r="H17" s="94"/>
      <c r="I17" s="95"/>
      <c r="J17" s="172"/>
      <c r="K17" s="95"/>
      <c r="L17" s="95"/>
      <c r="M17" s="148"/>
      <c r="N17" s="148">
        <v>40000000</v>
      </c>
      <c r="O17" s="148">
        <v>39811080.159999996</v>
      </c>
      <c r="P17" s="148">
        <v>31308694.880000003</v>
      </c>
      <c r="Q17" s="148">
        <v>31308694.880000003</v>
      </c>
      <c r="R17" s="96"/>
      <c r="S17" s="96"/>
      <c r="T17" s="94"/>
      <c r="U17" s="97"/>
    </row>
    <row r="18" spans="1:21" s="93" customFormat="1" ht="21.6">
      <c r="A18" s="94"/>
      <c r="B18" s="94"/>
      <c r="C18" s="94"/>
      <c r="D18" s="94"/>
      <c r="E18" s="94">
        <v>216</v>
      </c>
      <c r="F18" s="144" t="s">
        <v>250</v>
      </c>
      <c r="G18" s="145" t="s">
        <v>178</v>
      </c>
      <c r="H18" s="146">
        <v>40000</v>
      </c>
      <c r="I18" s="175">
        <v>63831.046999999999</v>
      </c>
      <c r="J18" s="175">
        <v>63831</v>
      </c>
      <c r="K18" s="147">
        <f>IFERROR(J18/H18,0)</f>
        <v>1.5957749999999999</v>
      </c>
      <c r="L18" s="147">
        <f>IFERROR(J18/I18,0)</f>
        <v>0.99999926368119896</v>
      </c>
      <c r="M18" s="148">
        <v>0</v>
      </c>
      <c r="N18" s="148">
        <v>15000000</v>
      </c>
      <c r="O18" s="148">
        <v>14876847.039999999</v>
      </c>
      <c r="P18" s="148">
        <v>9163145.2100000009</v>
      </c>
      <c r="Q18" s="148">
        <v>9163145.2100000009</v>
      </c>
      <c r="R18" s="147">
        <v>0</v>
      </c>
      <c r="S18" s="147">
        <v>0.99178980266666661</v>
      </c>
      <c r="T18" s="147">
        <v>0</v>
      </c>
      <c r="U18" s="147">
        <v>0.6108763473333334</v>
      </c>
    </row>
    <row r="19" spans="1:21" s="93" customFormat="1" ht="32.4">
      <c r="A19" s="94"/>
      <c r="B19" s="94"/>
      <c r="C19" s="94"/>
      <c r="D19" s="94"/>
      <c r="E19" s="94">
        <v>218</v>
      </c>
      <c r="F19" s="144" t="s">
        <v>252</v>
      </c>
      <c r="G19" s="145" t="s">
        <v>178</v>
      </c>
      <c r="H19" s="146">
        <v>100000</v>
      </c>
      <c r="I19" s="175">
        <v>146774</v>
      </c>
      <c r="J19" s="175">
        <v>146774</v>
      </c>
      <c r="K19" s="147">
        <f>IFERROR(J19/H19,0)</f>
        <v>1.46774</v>
      </c>
      <c r="L19" s="147">
        <f>IFERROR(J19/I19,0)</f>
        <v>1</v>
      </c>
      <c r="M19" s="148">
        <v>0</v>
      </c>
      <c r="N19" s="148">
        <v>15000000</v>
      </c>
      <c r="O19" s="148">
        <v>14967431.9</v>
      </c>
      <c r="P19" s="148">
        <v>13238162.85</v>
      </c>
      <c r="Q19" s="148">
        <v>13238162.85</v>
      </c>
      <c r="R19" s="147">
        <v>0</v>
      </c>
      <c r="S19" s="147">
        <v>0.99782879333333341</v>
      </c>
      <c r="T19" s="147">
        <v>0</v>
      </c>
      <c r="U19" s="147">
        <v>0.88254418999999995</v>
      </c>
    </row>
    <row r="20" spans="1:21" s="93" customFormat="1" ht="21.6">
      <c r="A20" s="94"/>
      <c r="B20" s="94"/>
      <c r="C20" s="94"/>
      <c r="D20" s="94"/>
      <c r="E20" s="94">
        <v>219</v>
      </c>
      <c r="F20" s="144" t="s">
        <v>253</v>
      </c>
      <c r="G20" s="145" t="s">
        <v>182</v>
      </c>
      <c r="H20" s="146">
        <v>4</v>
      </c>
      <c r="I20" s="175">
        <v>22</v>
      </c>
      <c r="J20" s="175">
        <v>22</v>
      </c>
      <c r="K20" s="147">
        <f>IFERROR(J20/H20,0)</f>
        <v>5.5</v>
      </c>
      <c r="L20" s="147">
        <f>IFERROR(J20/I20,0)</f>
        <v>1</v>
      </c>
      <c r="M20" s="148">
        <v>0</v>
      </c>
      <c r="N20" s="148">
        <v>10000000</v>
      </c>
      <c r="O20" s="148">
        <v>9966801.2200000007</v>
      </c>
      <c r="P20" s="148">
        <v>8907386.8200000003</v>
      </c>
      <c r="Q20" s="148">
        <v>8907386.8200000003</v>
      </c>
      <c r="R20" s="147">
        <v>0</v>
      </c>
      <c r="S20" s="147">
        <v>0.99668012200000011</v>
      </c>
      <c r="T20" s="147">
        <v>0</v>
      </c>
      <c r="U20" s="147">
        <v>0.89073868200000006</v>
      </c>
    </row>
    <row r="21" spans="1:21" s="93" customFormat="1" ht="15" customHeight="1">
      <c r="A21" s="94"/>
      <c r="B21" s="94"/>
      <c r="C21" s="94"/>
      <c r="D21" s="94"/>
      <c r="E21" s="94"/>
      <c r="F21" s="94"/>
      <c r="G21" s="94"/>
      <c r="H21" s="94"/>
      <c r="I21" s="95"/>
      <c r="J21" s="95"/>
      <c r="K21" s="95"/>
      <c r="L21" s="95"/>
      <c r="M21" s="95"/>
      <c r="N21" s="96"/>
      <c r="O21" s="96"/>
      <c r="P21" s="96"/>
      <c r="Q21" s="96"/>
      <c r="R21" s="96"/>
      <c r="S21" s="96"/>
      <c r="T21" s="94"/>
      <c r="U21" s="97"/>
    </row>
    <row r="22" spans="1:21" s="93" customFormat="1" ht="15" customHeight="1">
      <c r="A22" s="94"/>
      <c r="B22" s="94"/>
      <c r="C22" s="94"/>
      <c r="D22" s="94"/>
      <c r="E22" s="94"/>
      <c r="F22" s="92" t="s">
        <v>906</v>
      </c>
      <c r="G22" s="94"/>
      <c r="H22" s="94"/>
      <c r="I22" s="95"/>
      <c r="J22" s="95"/>
      <c r="K22" s="95"/>
      <c r="L22" s="95"/>
      <c r="M22" s="95"/>
      <c r="N22" s="158">
        <v>50000000</v>
      </c>
      <c r="O22" s="158">
        <v>49654304.669999994</v>
      </c>
      <c r="P22" s="158">
        <v>39499602.480000004</v>
      </c>
      <c r="Q22" s="158">
        <v>39499602.480000004</v>
      </c>
      <c r="R22" s="96"/>
      <c r="S22" s="96"/>
      <c r="T22" s="94"/>
      <c r="U22" s="97"/>
    </row>
    <row r="23" spans="1:21" s="93" customFormat="1" ht="15" customHeight="1">
      <c r="A23" s="98"/>
      <c r="B23" s="98"/>
      <c r="C23" s="98"/>
      <c r="D23" s="98"/>
      <c r="E23" s="98"/>
      <c r="F23" s="98"/>
      <c r="G23" s="98"/>
      <c r="H23" s="98"/>
      <c r="I23" s="99"/>
      <c r="J23" s="99"/>
      <c r="K23" s="99"/>
      <c r="L23" s="99"/>
      <c r="M23" s="99"/>
      <c r="N23" s="100"/>
      <c r="O23" s="100"/>
      <c r="P23" s="100"/>
      <c r="Q23" s="100"/>
      <c r="R23" s="100"/>
      <c r="S23" s="100"/>
      <c r="T23" s="98"/>
      <c r="U23"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3"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1"/>
  <sheetViews>
    <sheetView showGridLines="0" zoomScale="90" zoomScaleNormal="90" zoomScaleSheetLayoutView="70" workbookViewId="0">
      <selection activeCell="H17" sqref="H17"/>
    </sheetView>
  </sheetViews>
  <sheetFormatPr baseColWidth="10" defaultColWidth="11.44140625" defaultRowHeight="13.8"/>
  <cols>
    <col min="1" max="1" width="3.88671875" style="37" customWidth="1"/>
    <col min="2" max="4" width="3.109375" style="37" customWidth="1"/>
    <col min="5" max="5" width="7.88671875" style="37" customWidth="1"/>
    <col min="6" max="6" width="29.109375" style="37" customWidth="1"/>
    <col min="7" max="7" width="8" style="37" customWidth="1"/>
    <col min="8" max="10" width="12.6640625" style="37" customWidth="1"/>
    <col min="11" max="12" width="6.6640625" style="37" customWidth="1"/>
    <col min="13" max="15" width="15.109375" style="37" customWidth="1"/>
    <col min="16" max="17" width="14.5546875" style="37" customWidth="1"/>
    <col min="18" max="21" width="6.6640625" style="37" customWidth="1"/>
    <col min="22" max="16384" width="11.44140625" style="37"/>
  </cols>
  <sheetData>
    <row r="1" spans="1:21" ht="25.2" customHeight="1">
      <c r="A1" s="544" t="s">
        <v>96</v>
      </c>
      <c r="B1" s="545"/>
      <c r="C1" s="545"/>
      <c r="D1" s="545"/>
      <c r="E1" s="545"/>
      <c r="F1" s="545"/>
      <c r="G1" s="545"/>
      <c r="H1" s="545"/>
      <c r="I1" s="545"/>
      <c r="J1" s="545"/>
      <c r="K1" s="545"/>
      <c r="L1" s="545"/>
      <c r="M1" s="545"/>
      <c r="N1" s="545"/>
      <c r="O1" s="545"/>
      <c r="P1" s="545"/>
      <c r="Q1" s="545"/>
      <c r="R1" s="545"/>
      <c r="S1" s="545"/>
      <c r="T1" s="545"/>
      <c r="U1" s="546"/>
    </row>
    <row r="2" spans="1:21" ht="25.2" customHeight="1">
      <c r="A2" s="547" t="s">
        <v>316</v>
      </c>
      <c r="B2" s="548"/>
      <c r="C2" s="548"/>
      <c r="D2" s="548"/>
      <c r="E2" s="548"/>
      <c r="F2" s="548"/>
      <c r="G2" s="548"/>
      <c r="H2" s="548"/>
      <c r="I2" s="548"/>
      <c r="J2" s="548"/>
      <c r="K2" s="548"/>
      <c r="L2" s="548"/>
      <c r="M2" s="548"/>
      <c r="N2" s="548"/>
      <c r="O2" s="548"/>
      <c r="P2" s="548"/>
      <c r="Q2" s="548"/>
      <c r="R2" s="548"/>
      <c r="S2" s="548"/>
      <c r="T2" s="548"/>
      <c r="U2" s="549"/>
    </row>
    <row r="3" spans="1:21" ht="6" customHeight="1">
      <c r="U3" s="109"/>
    </row>
    <row r="4" spans="1:21" ht="20.100000000000001" customHeight="1">
      <c r="A4" s="518" t="s">
        <v>276</v>
      </c>
      <c r="B4" s="550"/>
      <c r="C4" s="550"/>
      <c r="D4" s="550"/>
      <c r="E4" s="550"/>
      <c r="F4" s="550"/>
      <c r="G4" s="550"/>
      <c r="H4" s="550"/>
      <c r="I4" s="550"/>
      <c r="J4" s="550"/>
      <c r="K4" s="550"/>
      <c r="L4" s="550"/>
      <c r="M4" s="550"/>
      <c r="N4" s="550"/>
      <c r="O4" s="550"/>
      <c r="P4" s="550"/>
      <c r="Q4" s="550"/>
      <c r="R4" s="550"/>
      <c r="S4" s="550"/>
      <c r="T4" s="550"/>
      <c r="U4" s="551"/>
    </row>
    <row r="5" spans="1:21" ht="20.100000000000001" customHeight="1">
      <c r="A5" s="552" t="s">
        <v>275</v>
      </c>
      <c r="B5" s="553"/>
      <c r="C5" s="553"/>
      <c r="D5" s="553"/>
      <c r="E5" s="553"/>
      <c r="F5" s="553"/>
      <c r="G5" s="553"/>
      <c r="H5" s="553"/>
      <c r="I5" s="553"/>
      <c r="J5" s="553"/>
      <c r="K5" s="553"/>
      <c r="L5" s="553"/>
      <c r="M5" s="553"/>
      <c r="N5" s="553"/>
      <c r="O5" s="553"/>
      <c r="P5" s="553"/>
      <c r="Q5" s="553"/>
      <c r="R5" s="553"/>
      <c r="S5" s="553"/>
      <c r="T5" s="553"/>
      <c r="U5" s="554"/>
    </row>
    <row r="6" spans="1:21" ht="15" customHeight="1">
      <c r="A6" s="555" t="s">
        <v>92</v>
      </c>
      <c r="B6" s="558" t="s">
        <v>40</v>
      </c>
      <c r="C6" s="558" t="s">
        <v>37</v>
      </c>
      <c r="D6" s="558" t="s">
        <v>38</v>
      </c>
      <c r="E6" s="558" t="s">
        <v>7</v>
      </c>
      <c r="F6" s="558" t="s">
        <v>8</v>
      </c>
      <c r="G6" s="558" t="s">
        <v>23</v>
      </c>
      <c r="H6" s="121" t="s">
        <v>10</v>
      </c>
      <c r="I6" s="121"/>
      <c r="J6" s="121"/>
      <c r="K6" s="121"/>
      <c r="L6" s="121"/>
      <c r="M6" s="121"/>
      <c r="N6" s="121"/>
      <c r="O6" s="121"/>
      <c r="P6" s="121"/>
      <c r="Q6" s="121"/>
      <c r="R6" s="121"/>
      <c r="S6" s="121"/>
      <c r="T6" s="121"/>
      <c r="U6" s="122"/>
    </row>
    <row r="7" spans="1:21" ht="15" customHeight="1">
      <c r="A7" s="556"/>
      <c r="B7" s="559"/>
      <c r="C7" s="559"/>
      <c r="D7" s="559"/>
      <c r="E7" s="559"/>
      <c r="F7" s="559"/>
      <c r="G7" s="559"/>
      <c r="H7" s="561" t="s">
        <v>9</v>
      </c>
      <c r="I7" s="562"/>
      <c r="J7" s="563"/>
      <c r="K7" s="564" t="s">
        <v>44</v>
      </c>
      <c r="L7" s="565"/>
      <c r="M7" s="561" t="s">
        <v>103</v>
      </c>
      <c r="N7" s="562"/>
      <c r="O7" s="562"/>
      <c r="P7" s="562"/>
      <c r="Q7" s="563"/>
      <c r="R7" s="566" t="s">
        <v>44</v>
      </c>
      <c r="S7" s="567"/>
      <c r="T7" s="567"/>
      <c r="U7" s="568"/>
    </row>
    <row r="8" spans="1:21" ht="33" customHeight="1">
      <c r="A8" s="557"/>
      <c r="B8" s="560"/>
      <c r="C8" s="560"/>
      <c r="D8" s="560"/>
      <c r="E8" s="560"/>
      <c r="F8" s="560"/>
      <c r="G8" s="560"/>
      <c r="H8" s="123" t="s">
        <v>131</v>
      </c>
      <c r="I8" s="123" t="s">
        <v>151</v>
      </c>
      <c r="J8" s="123" t="s">
        <v>43</v>
      </c>
      <c r="K8" s="124" t="s">
        <v>45</v>
      </c>
      <c r="L8" s="124" t="s">
        <v>46</v>
      </c>
      <c r="M8" s="123" t="s">
        <v>127</v>
      </c>
      <c r="N8" s="123" t="s">
        <v>126</v>
      </c>
      <c r="O8" s="123" t="s">
        <v>47</v>
      </c>
      <c r="P8" s="123" t="s">
        <v>48</v>
      </c>
      <c r="Q8" s="123" t="s">
        <v>117</v>
      </c>
      <c r="R8" s="124" t="s">
        <v>118</v>
      </c>
      <c r="S8" s="124" t="s">
        <v>119</v>
      </c>
      <c r="T8" s="124" t="s">
        <v>120</v>
      </c>
      <c r="U8" s="124" t="s">
        <v>121</v>
      </c>
    </row>
    <row r="9" spans="1:21" s="93" customFormat="1" ht="21.6">
      <c r="A9" s="94" t="s">
        <v>171</v>
      </c>
      <c r="B9" s="94"/>
      <c r="C9" s="94"/>
      <c r="D9" s="94"/>
      <c r="E9" s="94"/>
      <c r="F9" s="144" t="s">
        <v>197</v>
      </c>
      <c r="G9" s="94"/>
      <c r="H9" s="94"/>
      <c r="I9" s="95"/>
      <c r="J9" s="95"/>
      <c r="K9" s="95"/>
      <c r="L9" s="95"/>
      <c r="M9" s="148">
        <v>0</v>
      </c>
      <c r="N9" s="148">
        <v>5000000</v>
      </c>
      <c r="O9" s="148">
        <v>4994789.3600000003</v>
      </c>
      <c r="P9" s="148">
        <v>4299710.01</v>
      </c>
      <c r="Q9" s="148">
        <v>4299710.01</v>
      </c>
      <c r="R9" s="96"/>
      <c r="S9" s="96"/>
      <c r="T9" s="94"/>
      <c r="U9" s="97"/>
    </row>
    <row r="10" spans="1:21" s="93" customFormat="1" ht="10.8">
      <c r="A10" s="94"/>
      <c r="B10" s="94">
        <v>2</v>
      </c>
      <c r="C10" s="94"/>
      <c r="D10" s="94"/>
      <c r="E10" s="94"/>
      <c r="F10" s="144" t="s">
        <v>198</v>
      </c>
      <c r="G10" s="94"/>
      <c r="H10" s="94"/>
      <c r="I10" s="95"/>
      <c r="J10" s="95"/>
      <c r="K10" s="95"/>
      <c r="L10" s="95"/>
      <c r="M10" s="148">
        <v>0</v>
      </c>
      <c r="N10" s="148">
        <v>5000000</v>
      </c>
      <c r="O10" s="148">
        <v>4994789.3600000003</v>
      </c>
      <c r="P10" s="148">
        <v>4299710.01</v>
      </c>
      <c r="Q10" s="148">
        <v>4299710.01</v>
      </c>
      <c r="R10" s="96"/>
      <c r="S10" s="96"/>
      <c r="T10" s="94"/>
      <c r="U10" s="97"/>
    </row>
    <row r="11" spans="1:21" s="93" customFormat="1" ht="10.8">
      <c r="A11" s="94"/>
      <c r="B11" s="94"/>
      <c r="C11" s="94">
        <v>3</v>
      </c>
      <c r="D11" s="94"/>
      <c r="E11" s="94"/>
      <c r="F11" s="144" t="s">
        <v>194</v>
      </c>
      <c r="G11" s="94"/>
      <c r="H11" s="94"/>
      <c r="I11" s="95"/>
      <c r="J11" s="95"/>
      <c r="K11" s="95"/>
      <c r="L11" s="95"/>
      <c r="M11" s="148">
        <v>0</v>
      </c>
      <c r="N11" s="148">
        <v>5000000</v>
      </c>
      <c r="O11" s="148">
        <v>4994789.3600000003</v>
      </c>
      <c r="P11" s="148">
        <v>4299710.01</v>
      </c>
      <c r="Q11" s="148">
        <v>4299710.01</v>
      </c>
      <c r="R11" s="96"/>
      <c r="S11" s="96"/>
      <c r="T11" s="94"/>
      <c r="U11" s="97"/>
    </row>
    <row r="12" spans="1:21" s="93" customFormat="1" ht="21.6">
      <c r="A12" s="94"/>
      <c r="B12" s="94"/>
      <c r="C12" s="94"/>
      <c r="D12" s="94">
        <v>3</v>
      </c>
      <c r="E12" s="94"/>
      <c r="F12" s="144" t="s">
        <v>201</v>
      </c>
      <c r="G12" s="94"/>
      <c r="H12" s="94"/>
      <c r="I12" s="95"/>
      <c r="J12" s="95"/>
      <c r="K12" s="95"/>
      <c r="L12" s="95"/>
      <c r="M12" s="148">
        <v>0</v>
      </c>
      <c r="N12" s="148">
        <v>5000000</v>
      </c>
      <c r="O12" s="148">
        <v>4994789.3600000003</v>
      </c>
      <c r="P12" s="148">
        <v>4299710.01</v>
      </c>
      <c r="Q12" s="148">
        <v>4299710.01</v>
      </c>
      <c r="R12" s="96"/>
      <c r="S12" s="96"/>
      <c r="T12" s="94"/>
      <c r="U12" s="97"/>
    </row>
    <row r="13" spans="1:21" s="93" customFormat="1" ht="32.4">
      <c r="A13" s="94"/>
      <c r="B13" s="94"/>
      <c r="C13" s="94"/>
      <c r="D13" s="94"/>
      <c r="E13" s="94">
        <v>209</v>
      </c>
      <c r="F13" s="144" t="s">
        <v>202</v>
      </c>
      <c r="G13" s="145" t="s">
        <v>181</v>
      </c>
      <c r="H13" s="146">
        <v>0</v>
      </c>
      <c r="I13" s="146">
        <v>1</v>
      </c>
      <c r="J13" s="146">
        <v>1</v>
      </c>
      <c r="K13" s="147">
        <f>IFERROR(J13/H13,0)</f>
        <v>0</v>
      </c>
      <c r="L13" s="147">
        <f>IFERROR(J13/I13,0)</f>
        <v>1</v>
      </c>
      <c r="M13" s="148">
        <v>0</v>
      </c>
      <c r="N13" s="148">
        <v>5000000</v>
      </c>
      <c r="O13" s="148">
        <v>4994789.3600000003</v>
      </c>
      <c r="P13" s="148">
        <v>4299710.01</v>
      </c>
      <c r="Q13" s="148">
        <v>4299710.01</v>
      </c>
      <c r="R13" s="147">
        <v>0</v>
      </c>
      <c r="S13" s="147">
        <v>0.99895787200000008</v>
      </c>
      <c r="T13" s="147">
        <v>0</v>
      </c>
      <c r="U13" s="147">
        <v>0.85994200199999993</v>
      </c>
    </row>
    <row r="14" spans="1:21" s="93" customFormat="1" ht="32.4">
      <c r="A14" s="94" t="s">
        <v>169</v>
      </c>
      <c r="B14" s="94"/>
      <c r="C14" s="94"/>
      <c r="D14" s="94"/>
      <c r="E14" s="94"/>
      <c r="F14" s="144" t="s">
        <v>239</v>
      </c>
      <c r="G14" s="94"/>
      <c r="H14" s="94"/>
      <c r="I14" s="95"/>
      <c r="J14" s="172"/>
      <c r="K14" s="95"/>
      <c r="L14" s="95"/>
      <c r="M14" s="148">
        <v>0</v>
      </c>
      <c r="N14" s="148">
        <v>2500000</v>
      </c>
      <c r="O14" s="148">
        <v>2491852.9700000002</v>
      </c>
      <c r="P14" s="148">
        <v>2191872.64</v>
      </c>
      <c r="Q14" s="148">
        <v>2191872.64</v>
      </c>
      <c r="R14" s="96"/>
      <c r="S14" s="96"/>
      <c r="T14" s="94"/>
      <c r="U14" s="97"/>
    </row>
    <row r="15" spans="1:21" s="93" customFormat="1" ht="10.8">
      <c r="A15" s="94"/>
      <c r="B15" s="94">
        <v>2</v>
      </c>
      <c r="C15" s="94"/>
      <c r="D15" s="94"/>
      <c r="E15" s="94"/>
      <c r="F15" s="144" t="s">
        <v>198</v>
      </c>
      <c r="G15" s="94"/>
      <c r="H15" s="94"/>
      <c r="I15" s="95"/>
      <c r="J15" s="172"/>
      <c r="K15" s="95"/>
      <c r="L15" s="95"/>
      <c r="M15" s="148">
        <v>0</v>
      </c>
      <c r="N15" s="148">
        <v>2500000</v>
      </c>
      <c r="O15" s="148">
        <v>2491852.9700000002</v>
      </c>
      <c r="P15" s="148">
        <v>2191872.64</v>
      </c>
      <c r="Q15" s="148">
        <v>2191872.64</v>
      </c>
      <c r="R15" s="96"/>
      <c r="S15" s="96"/>
      <c r="T15" s="94"/>
      <c r="U15" s="97"/>
    </row>
    <row r="16" spans="1:21" s="93" customFormat="1" ht="21.6">
      <c r="A16" s="94"/>
      <c r="B16" s="94"/>
      <c r="C16" s="94">
        <v>2</v>
      </c>
      <c r="D16" s="94"/>
      <c r="E16" s="94"/>
      <c r="F16" s="144" t="s">
        <v>233</v>
      </c>
      <c r="G16" s="94"/>
      <c r="H16" s="94"/>
      <c r="I16" s="95"/>
      <c r="J16" s="172"/>
      <c r="K16" s="95"/>
      <c r="L16" s="95"/>
      <c r="M16" s="148">
        <v>0</v>
      </c>
      <c r="N16" s="148">
        <v>2500000</v>
      </c>
      <c r="O16" s="148">
        <v>2491852.9700000002</v>
      </c>
      <c r="P16" s="148">
        <v>2191872.64</v>
      </c>
      <c r="Q16" s="148">
        <v>2191872.64</v>
      </c>
      <c r="R16" s="96"/>
      <c r="S16" s="96"/>
      <c r="T16" s="94"/>
      <c r="U16" s="97"/>
    </row>
    <row r="17" spans="1:21" s="93" customFormat="1" ht="10.8">
      <c r="A17" s="94"/>
      <c r="B17" s="94"/>
      <c r="C17" s="94"/>
      <c r="D17" s="94">
        <v>1</v>
      </c>
      <c r="E17" s="94"/>
      <c r="F17" s="144" t="s">
        <v>248</v>
      </c>
      <c r="G17" s="94"/>
      <c r="H17" s="94"/>
      <c r="I17" s="95"/>
      <c r="J17" s="172"/>
      <c r="K17" s="95"/>
      <c r="L17" s="95"/>
      <c r="M17" s="148">
        <v>0</v>
      </c>
      <c r="N17" s="148">
        <v>2500000</v>
      </c>
      <c r="O17" s="148">
        <v>2491852.9700000002</v>
      </c>
      <c r="P17" s="148">
        <v>2191872.64</v>
      </c>
      <c r="Q17" s="148">
        <v>2191872.64</v>
      </c>
      <c r="R17" s="96"/>
      <c r="S17" s="96"/>
      <c r="T17" s="94"/>
      <c r="U17" s="97"/>
    </row>
    <row r="18" spans="1:21" s="93" customFormat="1" ht="32.4">
      <c r="A18" s="94"/>
      <c r="B18" s="94"/>
      <c r="C18" s="94"/>
      <c r="D18" s="94"/>
      <c r="E18" s="94">
        <v>218</v>
      </c>
      <c r="F18" s="144" t="s">
        <v>252</v>
      </c>
      <c r="G18" s="145" t="s">
        <v>178</v>
      </c>
      <c r="H18" s="146">
        <v>100000</v>
      </c>
      <c r="I18" s="175">
        <v>146774</v>
      </c>
      <c r="J18" s="175">
        <v>146774</v>
      </c>
      <c r="K18" s="147">
        <f>IFERROR(J18/H18,0)</f>
        <v>1.46774</v>
      </c>
      <c r="L18" s="147">
        <f>IFERROR(J18/I18,0)</f>
        <v>1</v>
      </c>
      <c r="M18" s="148">
        <v>0</v>
      </c>
      <c r="N18" s="148">
        <v>2500000</v>
      </c>
      <c r="O18" s="148">
        <v>2491852.9700000002</v>
      </c>
      <c r="P18" s="148">
        <v>2191872.64</v>
      </c>
      <c r="Q18" s="148">
        <v>2191872.64</v>
      </c>
      <c r="R18" s="147">
        <v>0</v>
      </c>
      <c r="S18" s="147">
        <v>0.99674118800000011</v>
      </c>
      <c r="T18" s="147">
        <v>0</v>
      </c>
      <c r="U18" s="147">
        <v>0.87674905600000008</v>
      </c>
    </row>
    <row r="19" spans="1:21" s="93" customFormat="1" ht="15" customHeight="1">
      <c r="A19" s="94"/>
      <c r="B19" s="94"/>
      <c r="C19" s="94"/>
      <c r="D19" s="94"/>
      <c r="E19" s="94"/>
      <c r="F19" s="94"/>
      <c r="G19" s="94"/>
      <c r="H19" s="94"/>
      <c r="I19" s="95"/>
      <c r="J19" s="95"/>
      <c r="K19" s="95"/>
      <c r="L19" s="95"/>
      <c r="M19" s="95"/>
      <c r="N19" s="96"/>
      <c r="O19" s="96"/>
      <c r="P19" s="96"/>
      <c r="Q19" s="96"/>
      <c r="R19" s="96"/>
      <c r="S19" s="96"/>
      <c r="T19" s="94"/>
      <c r="U19" s="97"/>
    </row>
    <row r="20" spans="1:21" s="93" customFormat="1" ht="15" customHeight="1">
      <c r="A20" s="94"/>
      <c r="B20" s="94"/>
      <c r="C20" s="94"/>
      <c r="D20" s="94"/>
      <c r="E20" s="94"/>
      <c r="F20" s="92" t="s">
        <v>906</v>
      </c>
      <c r="G20" s="94"/>
      <c r="H20" s="94"/>
      <c r="I20" s="95"/>
      <c r="J20" s="95"/>
      <c r="K20" s="95"/>
      <c r="L20" s="95"/>
      <c r="M20" s="148">
        <v>0</v>
      </c>
      <c r="N20" s="157">
        <v>7500000</v>
      </c>
      <c r="O20" s="157">
        <v>7486642.3300000001</v>
      </c>
      <c r="P20" s="157">
        <v>6491582.6500000004</v>
      </c>
      <c r="Q20" s="157">
        <v>6491582.6500000004</v>
      </c>
      <c r="R20" s="96"/>
      <c r="S20" s="96"/>
      <c r="T20" s="94"/>
      <c r="U20" s="97"/>
    </row>
    <row r="21" spans="1:21" s="93" customFormat="1" ht="15" customHeight="1">
      <c r="A21" s="98"/>
      <c r="B21" s="98"/>
      <c r="C21" s="98"/>
      <c r="D21" s="98"/>
      <c r="E21" s="98"/>
      <c r="F21" s="98"/>
      <c r="G21" s="98"/>
      <c r="H21" s="98"/>
      <c r="I21" s="99"/>
      <c r="J21" s="99"/>
      <c r="K21" s="99"/>
      <c r="L21" s="99"/>
      <c r="M21" s="99"/>
      <c r="N21" s="100"/>
      <c r="O21" s="100"/>
      <c r="P21" s="100"/>
      <c r="Q21" s="100"/>
      <c r="R21" s="100"/>
      <c r="S21" s="100"/>
      <c r="T21" s="98"/>
      <c r="U21" s="10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A9:A14"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63</vt:i4>
      </vt:variant>
      <vt:variant>
        <vt:lpstr>Rangos con nombre</vt:lpstr>
      </vt:variant>
      <vt:variant>
        <vt:i4>107</vt:i4>
      </vt:variant>
    </vt:vector>
  </HeadingPairs>
  <TitlesOfParts>
    <vt:vector size="170" baseType="lpstr">
      <vt:lpstr>Caratula</vt:lpstr>
      <vt:lpstr>ECG-1</vt:lpstr>
      <vt:lpstr>ECG-2</vt:lpstr>
      <vt:lpstr>EPC</vt:lpstr>
      <vt:lpstr>APP-1</vt:lpstr>
      <vt:lpstr>APP-2</vt:lpstr>
      <vt:lpstr>APP-3 PRONAPRED</vt:lpstr>
      <vt:lpstr>APP-3 FORTALECIMIENTO II</vt:lpstr>
      <vt:lpstr>APP-3 FORTALECIMIENTI IV</vt:lpstr>
      <vt:lpstr>APP-3 FORTALECIMIENTO VI</vt:lpstr>
      <vt:lpstr>APP-3 REGIONALES</vt:lpstr>
      <vt:lpstr>APP-3 FORTALECE III</vt:lpstr>
      <vt:lpstr>APP-3 FORTALECE IV</vt:lpstr>
      <vt:lpstr>APP-3 FORTA. REM. INT. 12</vt:lpstr>
      <vt:lpstr>APP-3 FORTA. REM. INT 13</vt:lpstr>
      <vt:lpstr>APP-3 FORTA. REM. INT. 14</vt:lpstr>
      <vt:lpstr>APP-3 FORTA. LIQ. INT 15</vt:lpstr>
      <vt:lpstr>APP-3 FORTA. REM. PRI. 15</vt:lpstr>
      <vt:lpstr>APP-3 FORTA. REM. INT. 15</vt:lpstr>
      <vt:lpstr>APP-3 FORTAMUN</vt:lpstr>
      <vt:lpstr>APP-3 FORTA. LIQ. INT. 16</vt:lpstr>
      <vt:lpstr>APP-3 FAFEF REM. PRI. 15</vt:lpstr>
      <vt:lpstr>APP-3 FAFEF REM. INT. 15</vt:lpstr>
      <vt:lpstr>APP-3 FAFEF</vt:lpstr>
      <vt:lpstr>APP-3 FAIS LIQ. PRI. 14</vt:lpstr>
      <vt:lpstr>APP-3 FAIS REM. PRI. 14</vt:lpstr>
      <vt:lpstr>APP-3 FAIS REM. INT. 14</vt:lpstr>
      <vt:lpstr>APP-3 FAIS LIQ. INT. 15</vt:lpstr>
      <vt:lpstr>APP-3 FAIS REM. PRI 15</vt:lpstr>
      <vt:lpstr>APP-3 FAIS REM. INT. 15</vt:lpstr>
      <vt:lpstr>APP-3 FAIS</vt:lpstr>
      <vt:lpstr>APP-3 FAIS LIQ. INT. 16</vt:lpstr>
      <vt:lpstr>APP-3 CULTURA (TEATRO)</vt:lpstr>
      <vt:lpstr>APP-3 CULTURA (MUSEO)</vt:lpstr>
      <vt:lpstr>APP-3 CULTURA (CINE)</vt:lpstr>
      <vt:lpstr>APP-3 CULTURA (BIBLIOTECAS)</vt:lpstr>
      <vt:lpstr>ARF_PRONAPRED</vt:lpstr>
      <vt:lpstr>PROG. REGIONALES III</vt:lpstr>
      <vt:lpstr>ARF. FORTALECIMIENTO II</vt:lpstr>
      <vt:lpstr>ARF-FORTALECIMIENTO III</vt:lpstr>
      <vt:lpstr>ARF-FORTALECIMIENTO VI</vt:lpstr>
      <vt:lpstr>ARF FORTAMUN</vt:lpstr>
      <vt:lpstr>ARF FORTAMUN 5P126</vt:lpstr>
      <vt:lpstr>ARF FORTAMUN 5P136 </vt:lpstr>
      <vt:lpstr>ARF FORTAMUN 5P146</vt:lpstr>
      <vt:lpstr>ARF FORTAMUN 5P154</vt:lpstr>
      <vt:lpstr>ARF FORTAMUN 5P155</vt:lpstr>
      <vt:lpstr>ARF FORTAMUN 5P156 </vt:lpstr>
      <vt:lpstr>ARF FORTAMUN 5P164</vt:lpstr>
      <vt:lpstr>ARF-FAFEF</vt:lpstr>
      <vt:lpstr>ARF-FAFEF 5P255</vt:lpstr>
      <vt:lpstr>ARF-FAFEF 5P256</vt:lpstr>
      <vt:lpstr>ARF-FAIS</vt:lpstr>
      <vt:lpstr>AR </vt:lpstr>
      <vt:lpstr>IPP FORTAMUN</vt:lpstr>
      <vt:lpstr>IPP FAFEF</vt:lpstr>
      <vt:lpstr>EAP</vt:lpstr>
      <vt:lpstr>ADS-1</vt:lpstr>
      <vt:lpstr>ADS-2</vt:lpstr>
      <vt:lpstr>SAP</vt:lpstr>
      <vt:lpstr>FIC</vt:lpstr>
      <vt:lpstr>AUR</vt:lpstr>
      <vt:lpstr>PPD</vt:lpstr>
      <vt:lpstr>EPC!_Toc256789589</vt:lpstr>
      <vt:lpstr>'APP-3 CULTURA (BIBLIOTECAS)'!Área_de_impresión</vt:lpstr>
      <vt:lpstr>'APP-3 CULTURA (CINE)'!Área_de_impresión</vt:lpstr>
      <vt:lpstr>'APP-3 CULTURA (MUSEO)'!Área_de_impresión</vt:lpstr>
      <vt:lpstr>'APP-3 CULTURA (TEATRO)'!Área_de_impresión</vt:lpstr>
      <vt:lpstr>'APP-3 FAFEF'!Área_de_impresión</vt:lpstr>
      <vt:lpstr>'APP-3 FAFEF REM. INT. 15'!Área_de_impresión</vt:lpstr>
      <vt:lpstr>'APP-3 FAFEF REM. PRI. 15'!Área_de_impresión</vt:lpstr>
      <vt:lpstr>'APP-3 FAIS'!Área_de_impresión</vt:lpstr>
      <vt:lpstr>'APP-3 FAIS LIQ. INT. 15'!Área_de_impresión</vt:lpstr>
      <vt:lpstr>'APP-3 FAIS LIQ. INT. 16'!Área_de_impresión</vt:lpstr>
      <vt:lpstr>'APP-3 FAIS LIQ. PRI. 14'!Área_de_impresión</vt:lpstr>
      <vt:lpstr>'APP-3 FAIS REM. INT. 14'!Área_de_impresión</vt:lpstr>
      <vt:lpstr>'APP-3 FAIS REM. INT. 15'!Área_de_impresión</vt:lpstr>
      <vt:lpstr>'APP-3 FAIS REM. PRI 15'!Área_de_impresión</vt:lpstr>
      <vt:lpstr>'APP-3 FAIS REM. PRI. 14'!Área_de_impresión</vt:lpstr>
      <vt:lpstr>'APP-3 FORTA. LIQ. INT 15'!Área_de_impresión</vt:lpstr>
      <vt:lpstr>'APP-3 FORTA. LIQ. INT. 16'!Área_de_impresión</vt:lpstr>
      <vt:lpstr>'APP-3 FORTA. REM. INT 13'!Área_de_impresión</vt:lpstr>
      <vt:lpstr>'APP-3 FORTA. REM. INT. 12'!Área_de_impresión</vt:lpstr>
      <vt:lpstr>'APP-3 FORTA. REM. INT. 14'!Área_de_impresión</vt:lpstr>
      <vt:lpstr>'APP-3 FORTA. REM. INT. 15'!Área_de_impresión</vt:lpstr>
      <vt:lpstr>'APP-3 FORTA. REM. PRI. 15'!Área_de_impresión</vt:lpstr>
      <vt:lpstr>'APP-3 FORTALECE III'!Área_de_impresión</vt:lpstr>
      <vt:lpstr>'APP-3 FORTALECE IV'!Área_de_impresión</vt:lpstr>
      <vt:lpstr>'APP-3 FORTALECIMIENTI IV'!Área_de_impresión</vt:lpstr>
      <vt:lpstr>'APP-3 FORTALECIMIENTO II'!Área_de_impresión</vt:lpstr>
      <vt:lpstr>'APP-3 FORTALECIMIENTO VI'!Área_de_impresión</vt:lpstr>
      <vt:lpstr>'APP-3 FORTAMUN'!Área_de_impresión</vt:lpstr>
      <vt:lpstr>'APP-3 PRONAPRED'!Área_de_impresión</vt:lpstr>
      <vt:lpstr>'APP-3 REGIONALES'!Área_de_impresión</vt:lpstr>
      <vt:lpstr>'AR '!Área_de_impresión</vt:lpstr>
      <vt:lpstr>'ARF FORTAMUN 5P136 '!Área_de_impresión</vt:lpstr>
      <vt:lpstr>'ARF FORTAMUN 5P154'!Área_de_impresión</vt:lpstr>
      <vt:lpstr>'ARF FORTAMUN 5P156 '!Área_de_impresión</vt:lpstr>
      <vt:lpstr>'ARF FORTAMUN 5P164'!Área_de_impresión</vt:lpstr>
      <vt:lpstr>ARF_PRONAPRED!Área_de_impresión</vt:lpstr>
      <vt:lpstr>'ARF-FAFEF'!Área_de_impresión</vt:lpstr>
      <vt:lpstr>'ARF-FAFEF 5P255'!Área_de_impresión</vt:lpstr>
      <vt:lpstr>'ARF-FAFEF 5P256'!Área_de_impresión</vt:lpstr>
      <vt:lpstr>'ECG-1'!Área_de_impresión</vt:lpstr>
      <vt:lpstr>'ECG-2'!Área_de_impresión</vt:lpstr>
      <vt:lpstr>'IPP FAFEF'!Área_de_impresión</vt:lpstr>
      <vt:lpstr>'IPP FORTAMUN'!Área_de_impresión</vt:lpstr>
      <vt:lpstr>PPD!Área_de_impresión</vt:lpstr>
      <vt:lpstr>'ADS-1'!Títulos_a_imprimir</vt:lpstr>
      <vt:lpstr>'ADS-2'!Títulos_a_imprimir</vt:lpstr>
      <vt:lpstr>'APP-1'!Títulos_a_imprimir</vt:lpstr>
      <vt:lpstr>'APP-2'!Títulos_a_imprimir</vt:lpstr>
      <vt:lpstr>'APP-3 CULTURA (BIBLIOTECAS)'!Títulos_a_imprimir</vt:lpstr>
      <vt:lpstr>'APP-3 CULTURA (CINE)'!Títulos_a_imprimir</vt:lpstr>
      <vt:lpstr>'APP-3 CULTURA (MUSEO)'!Títulos_a_imprimir</vt:lpstr>
      <vt:lpstr>'APP-3 CULTURA (TEATRO)'!Títulos_a_imprimir</vt:lpstr>
      <vt:lpstr>'APP-3 FAFEF'!Títulos_a_imprimir</vt:lpstr>
      <vt:lpstr>'APP-3 FAFEF REM. INT. 15'!Títulos_a_imprimir</vt:lpstr>
      <vt:lpstr>'APP-3 FAFEF REM. PRI. 15'!Títulos_a_imprimir</vt:lpstr>
      <vt:lpstr>'APP-3 FAIS'!Títulos_a_imprimir</vt:lpstr>
      <vt:lpstr>'APP-3 FAIS LIQ. INT. 15'!Títulos_a_imprimir</vt:lpstr>
      <vt:lpstr>'APP-3 FAIS LIQ. INT. 16'!Títulos_a_imprimir</vt:lpstr>
      <vt:lpstr>'APP-3 FAIS LIQ. PRI. 14'!Títulos_a_imprimir</vt:lpstr>
      <vt:lpstr>'APP-3 FAIS REM. INT. 14'!Títulos_a_imprimir</vt:lpstr>
      <vt:lpstr>'APP-3 FAIS REM. INT. 15'!Títulos_a_imprimir</vt:lpstr>
      <vt:lpstr>'APP-3 FAIS REM. PRI 15'!Títulos_a_imprimir</vt:lpstr>
      <vt:lpstr>'APP-3 FAIS REM. PRI. 14'!Títulos_a_imprimir</vt:lpstr>
      <vt:lpstr>'APP-3 FORTA. LIQ. INT 15'!Títulos_a_imprimir</vt:lpstr>
      <vt:lpstr>'APP-3 FORTA. LIQ. INT. 16'!Títulos_a_imprimir</vt:lpstr>
      <vt:lpstr>'APP-3 FORTA. REM. INT 13'!Títulos_a_imprimir</vt:lpstr>
      <vt:lpstr>'APP-3 FORTA. REM. INT. 12'!Títulos_a_imprimir</vt:lpstr>
      <vt:lpstr>'APP-3 FORTA. REM. INT. 14'!Títulos_a_imprimir</vt:lpstr>
      <vt:lpstr>'APP-3 FORTA. REM. INT. 15'!Títulos_a_imprimir</vt:lpstr>
      <vt:lpstr>'APP-3 FORTA. REM. PRI. 15'!Títulos_a_imprimir</vt:lpstr>
      <vt:lpstr>'APP-3 FORTALECE III'!Títulos_a_imprimir</vt:lpstr>
      <vt:lpstr>'APP-3 FORTALECE IV'!Títulos_a_imprimir</vt:lpstr>
      <vt:lpstr>'APP-3 FORTALECIMIENTI IV'!Títulos_a_imprimir</vt:lpstr>
      <vt:lpstr>'APP-3 FORTALECIMIENTO II'!Títulos_a_imprimir</vt:lpstr>
      <vt:lpstr>'APP-3 FORTALECIMIENTO VI'!Títulos_a_imprimir</vt:lpstr>
      <vt:lpstr>'APP-3 FORTAMUN'!Títulos_a_imprimir</vt:lpstr>
      <vt:lpstr>'APP-3 PRONAPRED'!Títulos_a_imprimir</vt:lpstr>
      <vt:lpstr>'APP-3 REGIONALES'!Títulos_a_imprimir</vt:lpstr>
      <vt:lpstr>'AR '!Títulos_a_imprimir</vt:lpstr>
      <vt:lpstr>'ARF FORTAMUN'!Títulos_a_imprimir</vt:lpstr>
      <vt:lpstr>'ARF FORTAMUN 5P126'!Títulos_a_imprimir</vt:lpstr>
      <vt:lpstr>'ARF FORTAMUN 5P136 '!Títulos_a_imprimir</vt:lpstr>
      <vt:lpstr>'ARF FORTAMUN 5P146'!Títulos_a_imprimir</vt:lpstr>
      <vt:lpstr>'ARF FORTAMUN 5P154'!Títulos_a_imprimir</vt:lpstr>
      <vt:lpstr>'ARF FORTAMUN 5P155'!Títulos_a_imprimir</vt:lpstr>
      <vt:lpstr>'ARF FORTAMUN 5P156 '!Títulos_a_imprimir</vt:lpstr>
      <vt:lpstr>'ARF FORTAMUN 5P164'!Títulos_a_imprimir</vt:lpstr>
      <vt:lpstr>'ARF. FORTALECIMIENTO II'!Títulos_a_imprimir</vt:lpstr>
      <vt:lpstr>ARF_PRONAPRED!Títulos_a_imprimir</vt:lpstr>
      <vt:lpstr>'ARF-FAFEF'!Títulos_a_imprimir</vt:lpstr>
      <vt:lpstr>'ARF-FAFEF 5P255'!Títulos_a_imprimir</vt:lpstr>
      <vt:lpstr>'ARF-FAFEF 5P256'!Títulos_a_imprimir</vt:lpstr>
      <vt:lpstr>'ARF-FAIS'!Títulos_a_imprimir</vt:lpstr>
      <vt:lpstr>'ARF-FORTALECIMIENTO III'!Títulos_a_imprimir</vt:lpstr>
      <vt:lpstr>'ARF-FORTALECIMIENTO VI'!Títulos_a_imprimir</vt:lpstr>
      <vt:lpstr>AUR!Títulos_a_imprimir</vt:lpstr>
      <vt:lpstr>EAP!Títulos_a_imprimir</vt:lpstr>
      <vt:lpstr>'ECG-1'!Títulos_a_imprimir</vt:lpstr>
      <vt:lpstr>'ECG-2'!Títulos_a_imprimir</vt:lpstr>
      <vt:lpstr>EPC!Títulos_a_imprimir</vt:lpstr>
      <vt:lpstr>FIC!Títulos_a_imprimir</vt:lpstr>
      <vt:lpstr>'IPP FAFEF'!Títulos_a_imprimir</vt:lpstr>
      <vt:lpstr>'IPP FORTAMUN'!Títulos_a_imprimir</vt:lpstr>
      <vt:lpstr>PPD!Títulos_a_imprimir</vt:lpstr>
      <vt:lpstr>'PROG. REGIONALES III'!Títulos_a_imprimir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VC</cp:lastModifiedBy>
  <cp:lastPrinted>2017-02-08T01:50:54Z</cp:lastPrinted>
  <dcterms:created xsi:type="dcterms:W3CDTF">2007-06-29T21:15:18Z</dcterms:created>
  <dcterms:modified xsi:type="dcterms:W3CDTF">2017-02-28T22:18:40Z</dcterms:modified>
</cp:coreProperties>
</file>